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Scoring Calculator" sheetId="1" r:id="rId4"/>
    <sheet state="visible" name="Team Info" sheetId="2" r:id="rId5"/>
    <sheet state="visible" name="Robot Scores" sheetId="3" r:id="rId6"/>
    <sheet state="hidden" name="RankingSheet" sheetId="4" r:id="rId7"/>
  </sheets>
  <definedNames/>
  <calcPr/>
</workbook>
</file>

<file path=xl/sharedStrings.xml><?xml version="1.0" encoding="utf-8"?>
<sst xmlns="http://schemas.openxmlformats.org/spreadsheetml/2006/main" count="310" uniqueCount="135">
  <si>
    <t>SUPERPOWERED SCORESHEET</t>
  </si>
  <si>
    <t>M##</t>
  </si>
  <si>
    <t>Mission</t>
  </si>
  <si>
    <t>Options</t>
  </si>
  <si>
    <t>Score</t>
  </si>
  <si>
    <t>M 00</t>
  </si>
  <si>
    <t>EQUIPMENT INSPECTION</t>
  </si>
  <si>
    <t>All team equipment fits in one launch area and under 12 in. (305 mm):</t>
  </si>
  <si>
    <t>-</t>
  </si>
  <si>
    <t>M 01</t>
  </si>
  <si>
    <t>INNOVATION PROJECT MODEL</t>
  </si>
  <si>
    <t>The Innovation Project Model is:                                                            • Made of at least two white LEGO® pieces.                                             • Measures at least as long as 4 LEGO studs in some direction.                                                                                                   
• Is at least partly in the hydrogen plant target area.</t>
  </si>
  <si>
    <t>M 02</t>
  </si>
  <si>
    <t>OIL PLATFORM</t>
  </si>
  <si>
    <t>Number of fuel units in the fuel truck:</t>
  </si>
  <si>
    <t>The fuel truck is at least partly over the fueling station target:</t>
  </si>
  <si>
    <t>M 03</t>
  </si>
  <si>
    <t>ENERGY STORAGE</t>
  </si>
  <si>
    <t>Number of energy units completely in the energy storage bin:</t>
  </si>
  <si>
    <t>The energy unit is completely removed from the energy storage tray:</t>
  </si>
  <si>
    <t>M 04</t>
  </si>
  <si>
    <t>SOLAR FARM</t>
  </si>
  <si>
    <t>Number of energy units completely removed from their starting circles:</t>
  </si>
  <si>
    <t>M 05</t>
  </si>
  <si>
    <t>SMART GRID</t>
  </si>
  <si>
    <t>Your field's orange connector is completely raised:</t>
  </si>
  <si>
    <t>Both team's orange conenctors are completely raised:</t>
  </si>
  <si>
    <t>M 06</t>
  </si>
  <si>
    <t>HYBRID CAR</t>
  </si>
  <si>
    <t>The hybrid car is no longer touching the ramp:</t>
  </si>
  <si>
    <t>The hybrid unit is in the hybrid car:</t>
  </si>
  <si>
    <t>M 07</t>
  </si>
  <si>
    <t>WIND TURBINE</t>
  </si>
  <si>
    <t>Number of energy units no longer touching the wind turbine:</t>
  </si>
  <si>
    <t>M 08</t>
  </si>
  <si>
    <t>WATCH TELEVISION</t>
  </si>
  <si>
    <t>The television is completely raised:</t>
  </si>
  <si>
    <t>There is an energy unit completely in the green television slot:</t>
  </si>
  <si>
    <t>M 09</t>
  </si>
  <si>
    <t>DINOSAUR TOY</t>
  </si>
  <si>
    <t>The dinosaur toy is completely in the left home area:</t>
  </si>
  <si>
    <t>The dinosaur toy lid is completely closed with the following inside:</t>
  </si>
  <si>
    <t>M 10</t>
  </si>
  <si>
    <t>POWER PLANT</t>
  </si>
  <si>
    <t>Number of energy units no longer touching the power plant:</t>
  </si>
  <si>
    <t>M 11</t>
  </si>
  <si>
    <t>HYDROELECTRIC DAM</t>
  </si>
  <si>
    <t>The energy unit is no longer touching the hydroelectric dam:</t>
  </si>
  <si>
    <t>M 12</t>
  </si>
  <si>
    <t>WATER RESERVOIR</t>
  </si>
  <si>
    <t>Number of looped water units completely in the water reservoir, touching the mat:</t>
  </si>
  <si>
    <t>Number of looped water units placed on a single red hook (max of 1 per hook):</t>
  </si>
  <si>
    <t>M 13</t>
  </si>
  <si>
    <t>POWER-TO-X</t>
  </si>
  <si>
    <t>Number of energy units completely in the hydrogen plant target area:</t>
  </si>
  <si>
    <t>M 14</t>
  </si>
  <si>
    <t>TOY FACTORY</t>
  </si>
  <si>
    <t>Number of energy units at least partly in the slot in the back of the toy factory (or in the red hopper):</t>
  </si>
  <si>
    <t>The mini dinosaur toy has been released:</t>
  </si>
  <si>
    <t>M 15</t>
  </si>
  <si>
    <t>RECHARGEABLE BATTERY</t>
  </si>
  <si>
    <t>Number of energy units completely in the rechargeable battery target area:</t>
  </si>
  <si>
    <t>M 16</t>
  </si>
  <si>
    <t>PRECISION TOKENS</t>
  </si>
  <si>
    <t>Number of precision tokens remaining:</t>
  </si>
  <si>
    <t>GP</t>
  </si>
  <si>
    <t>GRACIOUS PROFESSIONALISM</t>
  </si>
  <si>
    <t>Gracious Professionalism displayed at the robot game table:</t>
  </si>
  <si>
    <t>Total Score</t>
  </si>
  <si>
    <t>Montana State FLL Tournament</t>
  </si>
  <si>
    <t>Max Scores</t>
  </si>
  <si>
    <t>Team #</t>
  </si>
  <si>
    <t>Team Name</t>
  </si>
  <si>
    <t>Qualifier</t>
  </si>
  <si>
    <t>State</t>
  </si>
  <si>
    <t>Nuclear Potatoes</t>
  </si>
  <si>
    <t>Missoula</t>
  </si>
  <si>
    <t>Ultra Bionics</t>
  </si>
  <si>
    <t>Flying Volt-ures</t>
  </si>
  <si>
    <t>HMMechanics</t>
  </si>
  <si>
    <t>The Freaky Composters</t>
  </si>
  <si>
    <t>Helena</t>
  </si>
  <si>
    <t>ALTA</t>
  </si>
  <si>
    <t>Micro Fusion</t>
  </si>
  <si>
    <t>The Wildcats</t>
  </si>
  <si>
    <t>Billings</t>
  </si>
  <si>
    <t>Falcompany</t>
  </si>
  <si>
    <t>Falcon Fire</t>
  </si>
  <si>
    <t>Energetic Engineers</t>
  </si>
  <si>
    <t>Mechanical Masters</t>
  </si>
  <si>
    <t>Airborne Erratic's</t>
  </si>
  <si>
    <t>Falcon Tech</t>
  </si>
  <si>
    <t>Nano Fusion</t>
  </si>
  <si>
    <t>Robosapiens</t>
  </si>
  <si>
    <t>CyberSkullz</t>
  </si>
  <si>
    <t>Macro Fusion</t>
  </si>
  <si>
    <t>Monkeys</t>
  </si>
  <si>
    <t>Lego Lions</t>
  </si>
  <si>
    <t>Montana City Team Vector</t>
  </si>
  <si>
    <t>Solar Crew</t>
  </si>
  <si>
    <t>East Helena Tiger Robotics: TechnoTiger Queens</t>
  </si>
  <si>
    <t>Drummond Trojans 1</t>
  </si>
  <si>
    <t>Drummond Trojans 2</t>
  </si>
  <si>
    <t>Drummond Trojans 3</t>
  </si>
  <si>
    <t>The Adventurefuls</t>
  </si>
  <si>
    <t>MISfits</t>
  </si>
  <si>
    <t>Eagle Eyes</t>
  </si>
  <si>
    <t>Robo-Tanian Sparkans</t>
  </si>
  <si>
    <t>Lockwood Lego 1</t>
  </si>
  <si>
    <t>Lockwood Lego 2</t>
  </si>
  <si>
    <t>Lockwood Lego 3</t>
  </si>
  <si>
    <t>The 3 Muskateers</t>
  </si>
  <si>
    <t>Steele Stars</t>
  </si>
  <si>
    <t>Owl About Robotics- Wise Quackers</t>
  </si>
  <si>
    <t>Robot Game Scoring</t>
  </si>
  <si>
    <t>Round 1</t>
  </si>
  <si>
    <t>Round 2</t>
  </si>
  <si>
    <t>Round 3</t>
  </si>
  <si>
    <t>Robot Score</t>
  </si>
  <si>
    <t>GP Score</t>
  </si>
  <si>
    <t>High Score</t>
  </si>
  <si>
    <t>3 - Accomplished</t>
  </si>
  <si>
    <t>4 - Exceeds</t>
  </si>
  <si>
    <t>2 - Developing</t>
  </si>
  <si>
    <t>Robot 1st</t>
  </si>
  <si>
    <t>Robot 2nd</t>
  </si>
  <si>
    <t>Round Score Ranking</t>
  </si>
  <si>
    <t>Rank</t>
  </si>
  <si>
    <t xml:space="preserve">Team Number </t>
  </si>
  <si>
    <t>Highest</t>
  </si>
  <si>
    <t>Middle</t>
  </si>
  <si>
    <t>Lowest</t>
  </si>
  <si>
    <t>R1</t>
  </si>
  <si>
    <t>R2</t>
  </si>
  <si>
    <t>R3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</si>
</sst>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color theme="1"/>
      <name val="Arial"/>
      <scheme val="minor"/>
    </font>
    <font>
      <b/>
      <sz val="12.0"/>
      <color theme="1"/>
      <name val="Arial"/>
      <scheme val="minor"/>
    </font>
    <font>
      <b/>
      <color theme="1"/>
      <name val="Arial"/>
      <scheme val="minor"/>
    </font>
    <font>
      <color rgb="FFFFFFFF"/>
      <name val="Arial"/>
      <scheme val="minor"/>
    </font>
    <font/>
    <font>
      <b/>
      <sz val="18.0"/>
      <color theme="1"/>
      <name val="Arial"/>
      <scheme val="minor"/>
    </font>
    <font>
      <sz val="12.0"/>
      <color theme="1"/>
      <name val="Arial"/>
      <scheme val="minor"/>
    </font>
    <font>
      <color theme="1"/>
      <name val="Arial"/>
    </font>
    <font>
      <b/>
      <sz val="12.0"/>
      <color theme="1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  <fill>
      <patternFill patternType="solid">
        <fgColor rgb="FF3C78D8"/>
        <bgColor rgb="FF3C78D8"/>
      </patternFill>
    </fill>
    <fill>
      <patternFill patternType="solid">
        <fgColor theme="6"/>
        <bgColor theme="6"/>
      </patternFill>
    </fill>
    <fill>
      <patternFill patternType="solid">
        <fgColor rgb="FFCCCCCC"/>
        <bgColor rgb="FFCCCCCC"/>
      </patternFill>
    </fill>
    <fill>
      <patternFill patternType="solid">
        <fgColor rgb="FFB7E1CD"/>
        <bgColor rgb="FFB7E1CD"/>
      </patternFill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</fills>
  <borders count="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0" fontId="3" numFmtId="0" xfId="0" applyFont="1"/>
    <xf borderId="0" fillId="0" fontId="3" numFmtId="0" xfId="0" applyAlignment="1" applyFont="1">
      <alignment readingOrder="0"/>
    </xf>
    <xf borderId="1" fillId="2" fontId="3" numFmtId="0" xfId="0" applyAlignment="1" applyBorder="1" applyFill="1" applyFont="1">
      <alignment horizontal="center" readingOrder="0" vertical="center"/>
    </xf>
    <xf borderId="2" fillId="0" fontId="3" numFmtId="0" xfId="0" applyAlignment="1" applyBorder="1" applyFont="1">
      <alignment readingOrder="0" vertical="center"/>
    </xf>
    <xf borderId="2" fillId="0" fontId="4" numFmtId="0" xfId="0" applyBorder="1" applyFont="1"/>
    <xf borderId="2" fillId="0" fontId="4" numFmtId="0" xfId="0" applyAlignment="1" applyBorder="1" applyFont="1">
      <alignment horizontal="center" readingOrder="0" vertical="center"/>
    </xf>
    <xf borderId="2" fillId="0" fontId="5" numFmtId="0" xfId="0" applyBorder="1" applyFont="1"/>
    <xf borderId="3" fillId="0" fontId="3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readingOrder="0" vertical="center"/>
    </xf>
    <xf borderId="5" fillId="0" fontId="3" numFmtId="0" xfId="0" applyBorder="1" applyFont="1"/>
    <xf borderId="5" fillId="0" fontId="2" numFmtId="0" xfId="0" applyAlignment="1" applyBorder="1" applyFont="1">
      <alignment readingOrder="0" shrinkToFit="0" vertical="center" wrapText="1"/>
    </xf>
    <xf borderId="5" fillId="0" fontId="4" numFmtId="0" xfId="0" applyAlignment="1" applyBorder="1" applyFont="1">
      <alignment horizontal="center" readingOrder="0" vertical="center"/>
    </xf>
    <xf borderId="5" fillId="0" fontId="6" numFmtId="0" xfId="0" applyBorder="1" applyFont="1"/>
    <xf borderId="6" fillId="0" fontId="6" numFmtId="0" xfId="0" applyBorder="1" applyFont="1"/>
    <xf borderId="1" fillId="3" fontId="3" numFmtId="0" xfId="0" applyAlignment="1" applyBorder="1" applyFill="1" applyFont="1">
      <alignment horizontal="center" readingOrder="0"/>
    </xf>
    <xf borderId="2" fillId="0" fontId="3" numFmtId="0" xfId="0" applyAlignment="1" applyBorder="1" applyFont="1">
      <alignment readingOrder="0"/>
    </xf>
    <xf borderId="2" fillId="0" fontId="2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horizontal="center" readingOrder="0"/>
    </xf>
    <xf borderId="5" fillId="0" fontId="2" numFmtId="0" xfId="0" applyAlignment="1" applyBorder="1" applyFont="1">
      <alignment readingOrder="0" shrinkToFit="0" wrapText="1"/>
    </xf>
    <xf borderId="2" fillId="0" fontId="2" numFmtId="0" xfId="0" applyAlignment="1" applyBorder="1" applyFont="1">
      <alignment shrinkToFit="0" wrapText="1"/>
    </xf>
    <xf borderId="2" fillId="0" fontId="4" numFmtId="0" xfId="0" applyAlignment="1" applyBorder="1" applyFont="1">
      <alignment horizontal="center" vertical="center"/>
    </xf>
    <xf borderId="7" fillId="0" fontId="2" numFmtId="0" xfId="0" applyBorder="1" applyFont="1"/>
    <xf borderId="0" fillId="0" fontId="2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vertical="center"/>
    </xf>
    <xf borderId="8" fillId="0" fontId="6" numFmtId="0" xfId="0" applyBorder="1" applyFont="1"/>
    <xf borderId="4" fillId="0" fontId="2" numFmtId="0" xfId="0" applyBorder="1" applyFont="1"/>
    <xf borderId="5" fillId="0" fontId="2" numFmtId="0" xfId="0" applyAlignment="1" applyBorder="1" applyFont="1">
      <alignment horizontal="left" readingOrder="0" shrinkToFit="0" vertical="center" wrapText="1"/>
    </xf>
    <xf borderId="5" fillId="0" fontId="5" numFmtId="0" xfId="0" applyBorder="1" applyFont="1"/>
    <xf borderId="2" fillId="0" fontId="2" numFmtId="0" xfId="0" applyAlignment="1" applyBorder="1" applyFont="1">
      <alignment horizontal="left" shrinkToFit="0" vertical="center" wrapText="1"/>
    </xf>
    <xf borderId="5" fillId="0" fontId="2" numFmtId="0" xfId="0" applyBorder="1" applyFont="1"/>
    <xf borderId="0" fillId="0" fontId="2" numFmtId="0" xfId="0" applyAlignment="1" applyFont="1">
      <alignment readingOrder="0" shrinkToFit="0" wrapText="1"/>
    </xf>
    <xf borderId="5" fillId="0" fontId="4" numFmtId="0" xfId="0" applyAlignment="1" applyBorder="1" applyFont="1">
      <alignment horizontal="center" readingOrder="0"/>
    </xf>
    <xf borderId="2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 readingOrder="0"/>
    </xf>
    <xf borderId="0" fillId="0" fontId="1" numFmtId="0" xfId="0" applyAlignment="1" applyFont="1">
      <alignment horizontal="center" vertical="center"/>
    </xf>
    <xf borderId="0" fillId="0" fontId="4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0" xfId="0" applyFont="1"/>
    <xf borderId="0" fillId="4" fontId="7" numFmtId="0" xfId="0" applyAlignment="1" applyFill="1" applyFont="1">
      <alignment horizontal="center" readingOrder="0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8" numFmtId="0" xfId="0" applyAlignment="1" applyFont="1">
      <alignment horizontal="center"/>
    </xf>
    <xf borderId="0" fillId="5" fontId="8" numFmtId="0" xfId="0" applyAlignment="1" applyFill="1" applyFont="1">
      <alignment horizontal="center"/>
    </xf>
    <xf borderId="0" fillId="5" fontId="2" numFmtId="0" xfId="0" applyAlignment="1" applyFont="1">
      <alignment readingOrder="0"/>
    </xf>
    <xf borderId="0" fillId="6" fontId="8" numFmtId="0" xfId="0" applyAlignment="1" applyFill="1" applyFont="1">
      <alignment horizontal="center"/>
    </xf>
    <xf borderId="0" fillId="6" fontId="2" numFmtId="0" xfId="0" applyAlignment="1" applyFont="1">
      <alignment readingOrder="0"/>
    </xf>
    <xf borderId="0" fillId="0" fontId="9" numFmtId="0" xfId="0" applyAlignment="1" applyFont="1">
      <alignment vertical="bottom"/>
    </xf>
    <xf borderId="0" fillId="0" fontId="10" numFmtId="0" xfId="0" applyAlignment="1" applyFont="1">
      <alignment horizontal="center" vertical="bottom"/>
    </xf>
    <xf borderId="0" fillId="0" fontId="9" numFmtId="0" xfId="0" applyAlignment="1" applyFont="1">
      <alignment horizontal="right" vertical="bottom"/>
    </xf>
    <xf borderId="0" fillId="0" fontId="11" numFmtId="0" xfId="0" applyAlignment="1" applyFont="1">
      <alignment vertical="bottom"/>
    </xf>
    <xf borderId="0" fillId="7" fontId="9" numFmtId="0" xfId="0" applyAlignment="1" applyFill="1" applyFont="1">
      <alignment horizontal="right" vertical="bottom"/>
    </xf>
    <xf borderId="0" fillId="8" fontId="9" numFmtId="0" xfId="0" applyAlignment="1" applyFill="1" applyFont="1">
      <alignment horizontal="right" vertical="bottom"/>
    </xf>
    <xf borderId="0" fillId="9" fontId="9" numFmtId="0" xfId="0" applyAlignment="1" applyFill="1" applyFont="1">
      <alignment horizontal="right" vertical="bottom"/>
    </xf>
  </cellXfs>
  <cellStyles count="1">
    <cellStyle xfId="0" name="Normal" builtinId="0"/>
  </cellStyles>
  <dxfs count="7">
    <dxf>
      <font>
        <color rgb="FFCC0000"/>
      </font>
      <fill>
        <patternFill patternType="solid">
          <fgColor rgb="FFCC0000"/>
          <bgColor rgb="FFCC0000"/>
        </patternFill>
      </fill>
      <border/>
    </dxf>
    <dxf>
      <font>
        <b/>
        <color rgb="FFFFFFFF"/>
      </font>
      <fill>
        <patternFill patternType="solid">
          <fgColor rgb="FF980000"/>
          <bgColor rgb="FF980000"/>
        </patternFill>
      </fill>
      <border/>
    </dxf>
    <dxf>
      <font>
        <color rgb="FFFFFFFF"/>
      </font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999999"/>
          <bgColor rgb="FF999999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FFE599"/>
          <bgColor rgb="FFFFE599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238125</xdr:colOff>
      <xdr:row>42</xdr:row>
      <xdr:rowOff>47625</xdr:rowOff>
    </xdr:from>
    <xdr:ext cx="1495425" cy="752475"/>
    <xdr:grpSp>
      <xdr:nvGrpSpPr>
        <xdr:cNvPr id="2" name="Shape 2" title="Drawing"/>
        <xdr:cNvGrpSpPr/>
      </xdr:nvGrpSpPr>
      <xdr:grpSpPr>
        <a:xfrm>
          <a:off x="2678675" y="1870200"/>
          <a:ext cx="4032600" cy="2016300"/>
          <a:chOff x="2678675" y="1870200"/>
          <a:chExt cx="4032600" cy="2016300"/>
        </a:xfrm>
      </xdr:grpSpPr>
      <xdr:sp>
        <xdr:nvSpPr>
          <xdr:cNvPr id="3" name="Shape 3"/>
          <xdr:cNvSpPr/>
        </xdr:nvSpPr>
        <xdr:spPr>
          <a:xfrm>
            <a:off x="2678675" y="1870200"/>
            <a:ext cx="4032600" cy="2016300"/>
          </a:xfrm>
          <a:prstGeom prst="rect">
            <a:avLst/>
          </a:prstGeom>
          <a:solidFill>
            <a:srgbClr val="6AA84F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 txBox="1"/>
        </xdr:nvSpPr>
        <xdr:spPr>
          <a:xfrm>
            <a:off x="2727375" y="1918900"/>
            <a:ext cx="3935100" cy="1899300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3900"/>
              <a:t>RESET</a:t>
            </a:r>
            <a:endParaRPr b="1" sz="3900"/>
          </a:p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3900"/>
              <a:t>SCORING</a:t>
            </a:r>
            <a:endParaRPr b="1" sz="3900"/>
          </a:p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3900"/>
              <a:t>RUBRIC</a:t>
            </a:r>
            <a:endParaRPr b="1" sz="3900"/>
          </a:p>
        </xdr:txBody>
      </xdr: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171450</xdr:colOff>
      <xdr:row>44</xdr:row>
      <xdr:rowOff>38100</xdr:rowOff>
    </xdr:from>
    <xdr:ext cx="1638300" cy="971550"/>
    <xdr:grpSp>
      <xdr:nvGrpSpPr>
        <xdr:cNvPr id="2" name="Shape 2" title="Drawing"/>
        <xdr:cNvGrpSpPr/>
      </xdr:nvGrpSpPr>
      <xdr:grpSpPr>
        <a:xfrm>
          <a:off x="3798850" y="1354075"/>
          <a:ext cx="2006400" cy="1188300"/>
          <a:chOff x="3798850" y="1354075"/>
          <a:chExt cx="2006400" cy="1188300"/>
        </a:xfrm>
      </xdr:grpSpPr>
      <xdr:sp>
        <xdr:nvSpPr>
          <xdr:cNvPr id="5" name="Shape 5"/>
          <xdr:cNvSpPr/>
        </xdr:nvSpPr>
        <xdr:spPr>
          <a:xfrm>
            <a:off x="3798850" y="1354075"/>
            <a:ext cx="2006400" cy="1188300"/>
          </a:xfrm>
          <a:prstGeom prst="rect">
            <a:avLst/>
          </a:prstGeom>
          <a:solidFill>
            <a:srgbClr val="E06666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6" name="Shape 6"/>
          <xdr:cNvSpPr txBox="1"/>
        </xdr:nvSpPr>
        <xdr:spPr>
          <a:xfrm>
            <a:off x="3940000" y="1441675"/>
            <a:ext cx="1724100" cy="1013100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2800"/>
              <a:t>RESET</a:t>
            </a:r>
            <a:endParaRPr b="1" sz="2800"/>
          </a:p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2800"/>
              <a:t>SCORES</a:t>
            </a:r>
            <a:endParaRPr b="1" sz="2800"/>
          </a:p>
        </xdr:txBody>
      </xdr:sp>
    </xdr:grpSp>
    <xdr:clientData fLocksWithSheet="0"/>
  </xdr:oneCellAnchor>
  <xdr:oneCellAnchor>
    <xdr:from>
      <xdr:col>10</xdr:col>
      <xdr:colOff>666750</xdr:colOff>
      <xdr:row>2</xdr:row>
      <xdr:rowOff>104775</xdr:rowOff>
    </xdr:from>
    <xdr:ext cx="1638300" cy="1924050"/>
    <xdr:grpSp>
      <xdr:nvGrpSpPr>
        <xdr:cNvPr id="2" name="Shape 2" title="Drawing"/>
        <xdr:cNvGrpSpPr/>
      </xdr:nvGrpSpPr>
      <xdr:grpSpPr>
        <a:xfrm>
          <a:off x="3029325" y="867025"/>
          <a:ext cx="3691800" cy="4383300"/>
          <a:chOff x="3029325" y="867025"/>
          <a:chExt cx="3691800" cy="4383300"/>
        </a:xfrm>
      </xdr:grpSpPr>
      <xdr:sp>
        <xdr:nvSpPr>
          <xdr:cNvPr id="7" name="Shape 7"/>
          <xdr:cNvSpPr/>
        </xdr:nvSpPr>
        <xdr:spPr>
          <a:xfrm>
            <a:off x="3029325" y="867025"/>
            <a:ext cx="3691800" cy="4383300"/>
          </a:xfrm>
          <a:prstGeom prst="rect">
            <a:avLst/>
          </a:prstGeom>
          <a:solidFill>
            <a:srgbClr val="073763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8" name="Shape 8"/>
          <xdr:cNvSpPr txBox="1"/>
        </xdr:nvSpPr>
        <xdr:spPr>
          <a:xfrm>
            <a:off x="3158100" y="3387975"/>
            <a:ext cx="3437400" cy="1803900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6000">
                <a:solidFill>
                  <a:srgbClr val="EFEFEF"/>
                </a:solidFill>
              </a:rPr>
              <a:t>UPDATE</a:t>
            </a:r>
            <a:endParaRPr b="1" sz="6000">
              <a:solidFill>
                <a:srgbClr val="EFEFEF"/>
              </a:solidFill>
            </a:endParaRPr>
          </a:p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6000">
                <a:solidFill>
                  <a:srgbClr val="EFEFEF"/>
                </a:solidFill>
              </a:rPr>
              <a:t>SCORES</a:t>
            </a:r>
            <a:endParaRPr b="1" sz="6000">
              <a:solidFill>
                <a:srgbClr val="EFEFEF"/>
              </a:solidFill>
            </a:endParaRPr>
          </a:p>
        </xdr:txBody>
      </xdr:sp>
      <xdr:pic>
        <xdr:nvPicPr>
          <xdr:cNvPr descr="SuperPowered_Logo_Cropped.jpg" id="9" name="Shape 9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>
            <a:off x="3107150" y="933350"/>
            <a:ext cx="3539300" cy="238817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63"/>
    <col customWidth="1" min="3" max="3" width="2.5"/>
    <col customWidth="1" min="4" max="4" width="48.38"/>
    <col customWidth="1" min="5" max="5" width="20.0"/>
    <col customWidth="1" min="6" max="6" width="2.38"/>
  </cols>
  <sheetData>
    <row r="1">
      <c r="B1" s="1" t="s">
        <v>0</v>
      </c>
    </row>
    <row r="2">
      <c r="A2" s="2"/>
      <c r="B2" s="3" t="s">
        <v>1</v>
      </c>
      <c r="C2" s="4"/>
      <c r="D2" s="5" t="s">
        <v>2</v>
      </c>
      <c r="E2" s="3" t="s">
        <v>3</v>
      </c>
      <c r="G2" s="3" t="s">
        <v>4</v>
      </c>
    </row>
    <row r="3">
      <c r="B3" s="6" t="s">
        <v>5</v>
      </c>
      <c r="C3" s="7" t="s">
        <v>6</v>
      </c>
      <c r="D3" s="8"/>
      <c r="E3" s="9"/>
      <c r="F3" s="10" t="str">
        <f>E4</f>
        <v>-</v>
      </c>
      <c r="G3" s="11">
        <f>IF(E4="Yes",20,0)</f>
        <v>0</v>
      </c>
    </row>
    <row r="4" ht="33.75" customHeight="1">
      <c r="B4" s="12"/>
      <c r="C4" s="13"/>
      <c r="D4" s="14" t="s">
        <v>7</v>
      </c>
      <c r="E4" s="15" t="s">
        <v>8</v>
      </c>
      <c r="F4" s="16"/>
      <c r="G4" s="17"/>
    </row>
    <row r="5">
      <c r="B5" s="18" t="s">
        <v>9</v>
      </c>
      <c r="C5" s="19" t="s">
        <v>10</v>
      </c>
      <c r="D5" s="20"/>
      <c r="E5" s="9"/>
      <c r="F5" s="10" t="str">
        <f>E6</f>
        <v>-</v>
      </c>
      <c r="G5" s="11">
        <f>IF(E6="Yes",10,0)</f>
        <v>0</v>
      </c>
    </row>
    <row r="6">
      <c r="B6" s="21"/>
      <c r="C6" s="13"/>
      <c r="D6" s="22" t="s">
        <v>11</v>
      </c>
      <c r="E6" s="15" t="s">
        <v>8</v>
      </c>
      <c r="F6" s="16"/>
      <c r="G6" s="17"/>
    </row>
    <row r="7">
      <c r="B7" s="18" t="s">
        <v>12</v>
      </c>
      <c r="C7" s="19" t="s">
        <v>13</v>
      </c>
      <c r="D7" s="23"/>
      <c r="E7" s="24"/>
      <c r="F7" s="10" t="str">
        <f>E8</f>
        <v>-</v>
      </c>
      <c r="G7" s="11">
        <f>if(E8&lt;&gt;"-",E8*5,0)+if(E9="Yes",10,0)</f>
        <v>0</v>
      </c>
    </row>
    <row r="8">
      <c r="B8" s="25"/>
      <c r="C8" s="4"/>
      <c r="D8" s="26" t="s">
        <v>14</v>
      </c>
      <c r="E8" s="27" t="s">
        <v>8</v>
      </c>
      <c r="G8" s="28"/>
    </row>
    <row r="9">
      <c r="B9" s="29"/>
      <c r="C9" s="13"/>
      <c r="D9" s="30" t="s">
        <v>15</v>
      </c>
      <c r="E9" s="15" t="s">
        <v>8</v>
      </c>
      <c r="F9" s="31" t="str">
        <f>E9</f>
        <v>-</v>
      </c>
      <c r="G9" s="17"/>
    </row>
    <row r="10">
      <c r="B10" s="18" t="s">
        <v>16</v>
      </c>
      <c r="C10" s="19" t="s">
        <v>17</v>
      </c>
      <c r="D10" s="32"/>
      <c r="E10" s="24"/>
      <c r="F10" s="10" t="str">
        <f>E11</f>
        <v>-</v>
      </c>
      <c r="G10" s="11">
        <f>IF(E11&lt;&gt;"-",If(E11="3+",3,E11)*10,0)+IF(E12="Yes",5,0)</f>
        <v>0</v>
      </c>
    </row>
    <row r="11">
      <c r="B11" s="25"/>
      <c r="C11" s="4"/>
      <c r="D11" s="26" t="s">
        <v>18</v>
      </c>
      <c r="E11" s="27" t="s">
        <v>8</v>
      </c>
      <c r="G11" s="28"/>
    </row>
    <row r="12">
      <c r="B12" s="29"/>
      <c r="C12" s="13"/>
      <c r="D12" s="30" t="s">
        <v>19</v>
      </c>
      <c r="E12" s="15" t="s">
        <v>8</v>
      </c>
      <c r="F12" s="31" t="str">
        <f>E12</f>
        <v>-</v>
      </c>
      <c r="G12" s="17"/>
    </row>
    <row r="13">
      <c r="B13" s="18" t="s">
        <v>20</v>
      </c>
      <c r="C13" s="19" t="s">
        <v>21</v>
      </c>
      <c r="D13" s="32"/>
      <c r="E13" s="24"/>
      <c r="F13" s="10" t="str">
        <f>E14</f>
        <v>-</v>
      </c>
      <c r="G13" s="11">
        <f>IF(E14=3,20,If(E14="-",0,E14*5))</f>
        <v>0</v>
      </c>
    </row>
    <row r="14">
      <c r="B14" s="29"/>
      <c r="C14" s="13"/>
      <c r="D14" s="30" t="s">
        <v>22</v>
      </c>
      <c r="E14" s="15" t="s">
        <v>8</v>
      </c>
      <c r="F14" s="16"/>
      <c r="G14" s="17"/>
    </row>
    <row r="15">
      <c r="B15" s="18" t="s">
        <v>23</v>
      </c>
      <c r="C15" s="19" t="s">
        <v>24</v>
      </c>
      <c r="D15" s="32"/>
      <c r="E15" s="24"/>
      <c r="F15" s="10" t="str">
        <f>E16</f>
        <v>-</v>
      </c>
      <c r="G15" s="11">
        <f>IF(E16="Yes",20,0)+IF(AND((E17="Yes"),(E16="Yes")),10,0)</f>
        <v>0</v>
      </c>
    </row>
    <row r="16">
      <c r="B16" s="25"/>
      <c r="D16" s="26" t="s">
        <v>25</v>
      </c>
      <c r="E16" s="27" t="s">
        <v>8</v>
      </c>
      <c r="G16" s="28"/>
    </row>
    <row r="17">
      <c r="B17" s="29"/>
      <c r="C17" s="33"/>
      <c r="D17" s="22" t="s">
        <v>26</v>
      </c>
      <c r="E17" s="15" t="s">
        <v>8</v>
      </c>
      <c r="F17" s="31" t="str">
        <f>E17</f>
        <v>-</v>
      </c>
      <c r="G17" s="17"/>
    </row>
    <row r="18">
      <c r="B18" s="18" t="s">
        <v>27</v>
      </c>
      <c r="C18" s="19" t="s">
        <v>28</v>
      </c>
      <c r="D18" s="32"/>
      <c r="E18" s="24"/>
      <c r="F18" s="10" t="str">
        <f>E19</f>
        <v>-</v>
      </c>
      <c r="G18" s="11">
        <f>IF(E19="Yes",10,0)+IF(E20="Yes",10,0)</f>
        <v>0</v>
      </c>
    </row>
    <row r="19">
      <c r="B19" s="25"/>
      <c r="D19" s="34" t="s">
        <v>29</v>
      </c>
      <c r="E19" s="27" t="s">
        <v>8</v>
      </c>
      <c r="G19" s="28"/>
    </row>
    <row r="20">
      <c r="B20" s="29"/>
      <c r="C20" s="33"/>
      <c r="D20" s="22" t="s">
        <v>30</v>
      </c>
      <c r="E20" s="15" t="s">
        <v>8</v>
      </c>
      <c r="F20" s="31" t="str">
        <f>E20</f>
        <v>-</v>
      </c>
      <c r="G20" s="17"/>
    </row>
    <row r="21">
      <c r="B21" s="18" t="s">
        <v>31</v>
      </c>
      <c r="C21" s="19" t="s">
        <v>32</v>
      </c>
      <c r="D21" s="32"/>
      <c r="E21" s="24"/>
      <c r="F21" s="10" t="str">
        <f>E22</f>
        <v>-</v>
      </c>
      <c r="G21" s="11">
        <f>IF(E22&lt;&gt;"-",10*E22,0)</f>
        <v>0</v>
      </c>
    </row>
    <row r="22">
      <c r="B22" s="29"/>
      <c r="C22" s="33"/>
      <c r="D22" s="22" t="s">
        <v>33</v>
      </c>
      <c r="E22" s="35" t="s">
        <v>8</v>
      </c>
      <c r="F22" s="16"/>
      <c r="G22" s="17"/>
    </row>
    <row r="23">
      <c r="B23" s="18" t="s">
        <v>34</v>
      </c>
      <c r="C23" s="19" t="s">
        <v>35</v>
      </c>
      <c r="D23" s="32"/>
      <c r="E23" s="36"/>
      <c r="F23" s="10" t="str">
        <f>E24</f>
        <v>-</v>
      </c>
      <c r="G23" s="11">
        <f>IF(E24="Yes",10,0)+IF(E25="Yes",10,0)</f>
        <v>0</v>
      </c>
    </row>
    <row r="24">
      <c r="B24" s="25"/>
      <c r="D24" s="34" t="s">
        <v>36</v>
      </c>
      <c r="E24" s="37" t="s">
        <v>8</v>
      </c>
      <c r="G24" s="28"/>
    </row>
    <row r="25">
      <c r="B25" s="29"/>
      <c r="C25" s="33"/>
      <c r="D25" s="22" t="s">
        <v>37</v>
      </c>
      <c r="E25" s="35" t="s">
        <v>8</v>
      </c>
      <c r="F25" s="31" t="str">
        <f>E25</f>
        <v>-</v>
      </c>
      <c r="G25" s="17"/>
    </row>
    <row r="26">
      <c r="B26" s="18" t="s">
        <v>38</v>
      </c>
      <c r="C26" s="19" t="s">
        <v>39</v>
      </c>
      <c r="D26" s="23"/>
      <c r="E26" s="36"/>
      <c r="F26" s="10" t="str">
        <f>E27</f>
        <v>-</v>
      </c>
      <c r="G26" s="11">
        <f>IF(E27="Yes",10,0)+If(E28="Energy Unit",10,IF(E28="Rechargeable Battery",20,0))</f>
        <v>0</v>
      </c>
    </row>
    <row r="27">
      <c r="B27" s="25"/>
      <c r="D27" s="34" t="s">
        <v>40</v>
      </c>
      <c r="E27" s="37" t="s">
        <v>8</v>
      </c>
      <c r="G27" s="28"/>
    </row>
    <row r="28">
      <c r="B28" s="29"/>
      <c r="C28" s="33"/>
      <c r="D28" s="22" t="s">
        <v>41</v>
      </c>
      <c r="E28" s="35" t="s">
        <v>8</v>
      </c>
      <c r="F28" s="31" t="str">
        <f>E28</f>
        <v>-</v>
      </c>
      <c r="G28" s="17"/>
    </row>
    <row r="29">
      <c r="B29" s="18" t="s">
        <v>42</v>
      </c>
      <c r="C29" s="19" t="s">
        <v>43</v>
      </c>
      <c r="D29" s="23"/>
      <c r="E29" s="36"/>
      <c r="F29" s="10" t="str">
        <f>E30</f>
        <v>-</v>
      </c>
      <c r="G29" s="11">
        <f>If(E30&lt;&gt;"-",IF(E30=3,25,E30*5),0)</f>
        <v>0</v>
      </c>
    </row>
    <row r="30">
      <c r="B30" s="29"/>
      <c r="C30" s="33"/>
      <c r="D30" s="22" t="s">
        <v>44</v>
      </c>
      <c r="E30" s="35" t="s">
        <v>8</v>
      </c>
      <c r="F30" s="16"/>
      <c r="G30" s="17"/>
    </row>
    <row r="31">
      <c r="B31" s="18" t="s">
        <v>45</v>
      </c>
      <c r="C31" s="19" t="s">
        <v>46</v>
      </c>
      <c r="D31" s="23"/>
      <c r="E31" s="36"/>
      <c r="F31" s="10" t="str">
        <f>E32</f>
        <v>-</v>
      </c>
      <c r="G31" s="11">
        <f>If(E32="Yes",20,0)</f>
        <v>0</v>
      </c>
    </row>
    <row r="32">
      <c r="B32" s="29"/>
      <c r="C32" s="33"/>
      <c r="D32" s="22" t="s">
        <v>47</v>
      </c>
      <c r="E32" s="35" t="s">
        <v>8</v>
      </c>
      <c r="F32" s="16"/>
      <c r="G32" s="17"/>
    </row>
    <row r="33">
      <c r="B33" s="18" t="s">
        <v>48</v>
      </c>
      <c r="C33" s="19" t="s">
        <v>49</v>
      </c>
      <c r="D33" s="23"/>
      <c r="E33" s="36"/>
      <c r="F33" s="10" t="str">
        <f>E34</f>
        <v>-</v>
      </c>
      <c r="G33" s="11">
        <f>If(E34&lt;&gt;"-",5*E34,0)+IF(E35&lt;&gt;"-",E35*10,0)</f>
        <v>0</v>
      </c>
      <c r="H33" s="38" t="str">
        <f>IF(AND((E34&lt;&gt;"-"),(E35&lt;&gt;"-")),IF((E34+E35)&gt;3,"Invalid","No issue"),"No Issue")</f>
        <v>No Issue</v>
      </c>
    </row>
    <row r="34">
      <c r="B34" s="25"/>
      <c r="D34" s="34" t="s">
        <v>50</v>
      </c>
      <c r="E34" s="37" t="s">
        <v>8</v>
      </c>
      <c r="G34" s="28"/>
    </row>
    <row r="35">
      <c r="B35" s="29"/>
      <c r="C35" s="33"/>
      <c r="D35" s="22" t="s">
        <v>51</v>
      </c>
      <c r="E35" s="35" t="s">
        <v>8</v>
      </c>
      <c r="F35" s="31" t="str">
        <f>E35</f>
        <v>-</v>
      </c>
      <c r="G35" s="17"/>
    </row>
    <row r="36">
      <c r="B36" s="18" t="s">
        <v>52</v>
      </c>
      <c r="C36" s="19" t="s">
        <v>53</v>
      </c>
      <c r="D36" s="23"/>
      <c r="E36" s="36"/>
      <c r="F36" s="10" t="str">
        <f>E37</f>
        <v>-</v>
      </c>
      <c r="G36" s="11">
        <f>IF(E37&lt;&gt;"-",IF(E37="3+",15,5*E37),0)</f>
        <v>0</v>
      </c>
    </row>
    <row r="37">
      <c r="B37" s="29"/>
      <c r="C37" s="33"/>
      <c r="D37" s="22" t="s">
        <v>54</v>
      </c>
      <c r="E37" s="35" t="s">
        <v>8</v>
      </c>
      <c r="F37" s="16"/>
      <c r="G37" s="17"/>
    </row>
    <row r="38">
      <c r="B38" s="18" t="s">
        <v>55</v>
      </c>
      <c r="C38" s="19" t="s">
        <v>56</v>
      </c>
      <c r="D38" s="23"/>
      <c r="E38" s="36"/>
      <c r="F38" s="10" t="str">
        <f>E39</f>
        <v>-</v>
      </c>
      <c r="G38" s="11">
        <f>IF(E39&lt;&gt;"-",IF(E39="3+",15,E39*5),0)+IF(E40="Yes",10,0)</f>
        <v>0</v>
      </c>
    </row>
    <row r="39">
      <c r="B39" s="25"/>
      <c r="D39" s="34" t="s">
        <v>57</v>
      </c>
      <c r="E39" s="37" t="s">
        <v>8</v>
      </c>
      <c r="G39" s="28"/>
    </row>
    <row r="40">
      <c r="B40" s="29"/>
      <c r="C40" s="33"/>
      <c r="D40" s="22" t="s">
        <v>58</v>
      </c>
      <c r="E40" s="35" t="s">
        <v>8</v>
      </c>
      <c r="F40" s="31" t="str">
        <f>E40</f>
        <v>-</v>
      </c>
      <c r="G40" s="17"/>
    </row>
    <row r="41">
      <c r="B41" s="18" t="s">
        <v>59</v>
      </c>
      <c r="C41" s="19" t="s">
        <v>60</v>
      </c>
      <c r="D41" s="23"/>
      <c r="E41" s="36"/>
      <c r="F41" s="10" t="str">
        <f>E42</f>
        <v>-</v>
      </c>
      <c r="G41" s="11">
        <f>If(E42&lt;&gt;"-",If(E42="3+",15,E42*5),0)</f>
        <v>0</v>
      </c>
    </row>
    <row r="42">
      <c r="B42" s="29"/>
      <c r="C42" s="33"/>
      <c r="D42" s="22" t="s">
        <v>61</v>
      </c>
      <c r="E42" s="35" t="s">
        <v>8</v>
      </c>
      <c r="F42" s="16"/>
      <c r="G42" s="17"/>
    </row>
    <row r="43">
      <c r="B43" s="18" t="s">
        <v>62</v>
      </c>
      <c r="C43" s="19" t="s">
        <v>63</v>
      </c>
      <c r="D43" s="23"/>
      <c r="E43" s="36"/>
      <c r="F43" s="10" t="str">
        <f>E44</f>
        <v>-</v>
      </c>
      <c r="G43" s="11">
        <f>IF(E44=0,0,IF(E44=1,10,IF(E44=2,15,If(E44=3,25,IF(E44=4,35,If(E44="-",0,50))))))</f>
        <v>0</v>
      </c>
    </row>
    <row r="44">
      <c r="B44" s="29"/>
      <c r="C44" s="33"/>
      <c r="D44" s="22" t="s">
        <v>64</v>
      </c>
      <c r="E44" s="35" t="s">
        <v>8</v>
      </c>
      <c r="F44" s="16"/>
      <c r="G44" s="17"/>
    </row>
    <row r="45">
      <c r="B45" s="18" t="s">
        <v>65</v>
      </c>
      <c r="C45" s="19" t="s">
        <v>66</v>
      </c>
      <c r="D45" s="23"/>
      <c r="E45" s="36"/>
      <c r="F45" s="10" t="str">
        <f>E46</f>
        <v>-</v>
      </c>
      <c r="G45" s="11">
        <f>IF(E46="2 - Developing",2,If(E46="3 - Accomplished",3,IF(E46="4 - Exceeds",4,If(E46="-",0,0))))</f>
        <v>0</v>
      </c>
    </row>
    <row r="46">
      <c r="B46" s="29"/>
      <c r="C46" s="33"/>
      <c r="D46" s="22" t="s">
        <v>67</v>
      </c>
      <c r="E46" s="35" t="s">
        <v>8</v>
      </c>
      <c r="F46" s="16"/>
      <c r="G46" s="17"/>
      <c r="H46" s="39"/>
    </row>
    <row r="47">
      <c r="C47" s="4"/>
      <c r="E47" s="1" t="s">
        <v>68</v>
      </c>
      <c r="G47" s="40">
        <f>SUM(G3:G44)</f>
        <v>0</v>
      </c>
      <c r="H47" s="41"/>
    </row>
    <row r="48">
      <c r="C48" s="4"/>
      <c r="E48" s="2"/>
    </row>
    <row r="49">
      <c r="C49" s="4"/>
      <c r="E49" s="2"/>
    </row>
    <row r="50">
      <c r="C50" s="4"/>
      <c r="E50" s="2"/>
    </row>
    <row r="51">
      <c r="C51" s="4"/>
      <c r="E51" s="2"/>
    </row>
    <row r="52">
      <c r="C52" s="4"/>
      <c r="E52" s="2"/>
    </row>
    <row r="53">
      <c r="C53" s="4"/>
      <c r="E53" s="2"/>
    </row>
    <row r="54">
      <c r="C54" s="4"/>
      <c r="E54" s="2"/>
    </row>
    <row r="55">
      <c r="C55" s="4"/>
      <c r="E55" s="2"/>
    </row>
    <row r="56">
      <c r="C56" s="4"/>
      <c r="E56" s="2"/>
    </row>
    <row r="57">
      <c r="C57" s="4"/>
      <c r="E57" s="2"/>
    </row>
    <row r="58">
      <c r="C58" s="4"/>
      <c r="E58" s="2"/>
    </row>
    <row r="59">
      <c r="C59" s="4"/>
      <c r="E59" s="2"/>
    </row>
    <row r="60">
      <c r="C60" s="4"/>
      <c r="E60" s="2"/>
    </row>
    <row r="61">
      <c r="C61" s="4"/>
      <c r="E61" s="2"/>
    </row>
    <row r="62">
      <c r="C62" s="4"/>
      <c r="E62" s="2"/>
    </row>
    <row r="63">
      <c r="C63" s="4"/>
      <c r="E63" s="2"/>
    </row>
    <row r="64">
      <c r="C64" s="4"/>
      <c r="E64" s="2"/>
    </row>
    <row r="65">
      <c r="C65" s="4"/>
      <c r="E65" s="2"/>
    </row>
    <row r="66">
      <c r="C66" s="4"/>
      <c r="E66" s="2"/>
    </row>
    <row r="67">
      <c r="C67" s="4"/>
      <c r="E67" s="2"/>
    </row>
    <row r="68">
      <c r="C68" s="4"/>
      <c r="E68" s="2"/>
    </row>
    <row r="69">
      <c r="C69" s="4"/>
      <c r="E69" s="2"/>
    </row>
    <row r="70">
      <c r="C70" s="4"/>
      <c r="E70" s="2"/>
    </row>
    <row r="71">
      <c r="C71" s="4"/>
      <c r="E71" s="2"/>
    </row>
    <row r="72">
      <c r="C72" s="4"/>
      <c r="E72" s="2"/>
    </row>
    <row r="73">
      <c r="C73" s="4"/>
      <c r="E73" s="2"/>
    </row>
    <row r="74">
      <c r="C74" s="4"/>
      <c r="E74" s="2"/>
    </row>
    <row r="75">
      <c r="C75" s="4"/>
      <c r="E75" s="2"/>
    </row>
    <row r="76">
      <c r="C76" s="4"/>
      <c r="E76" s="2"/>
    </row>
    <row r="77">
      <c r="C77" s="4"/>
      <c r="E77" s="2"/>
    </row>
    <row r="78">
      <c r="C78" s="4"/>
      <c r="E78" s="2"/>
    </row>
    <row r="79">
      <c r="C79" s="4"/>
      <c r="E79" s="2"/>
    </row>
    <row r="80">
      <c r="C80" s="4"/>
      <c r="E80" s="2"/>
    </row>
    <row r="81">
      <c r="C81" s="4"/>
      <c r="E81" s="2"/>
    </row>
    <row r="82">
      <c r="C82" s="4"/>
      <c r="E82" s="2"/>
    </row>
    <row r="83">
      <c r="C83" s="4"/>
      <c r="E83" s="2"/>
    </row>
    <row r="84">
      <c r="C84" s="4"/>
      <c r="E84" s="2"/>
    </row>
    <row r="85">
      <c r="C85" s="4"/>
      <c r="E85" s="2"/>
    </row>
    <row r="86">
      <c r="C86" s="4"/>
      <c r="E86" s="2"/>
    </row>
    <row r="87">
      <c r="C87" s="4"/>
      <c r="E87" s="2"/>
    </row>
    <row r="88">
      <c r="C88" s="4"/>
      <c r="E88" s="2"/>
    </row>
    <row r="89">
      <c r="C89" s="4"/>
      <c r="E89" s="2"/>
    </row>
    <row r="90">
      <c r="C90" s="4"/>
      <c r="E90" s="2"/>
    </row>
    <row r="91">
      <c r="C91" s="4"/>
      <c r="E91" s="2"/>
    </row>
    <row r="92">
      <c r="C92" s="4"/>
      <c r="E92" s="2"/>
    </row>
    <row r="93">
      <c r="C93" s="4"/>
      <c r="E93" s="2"/>
    </row>
    <row r="94">
      <c r="C94" s="4"/>
      <c r="E94" s="2"/>
    </row>
    <row r="95">
      <c r="C95" s="4"/>
      <c r="E95" s="2"/>
    </row>
    <row r="96">
      <c r="C96" s="4"/>
      <c r="E96" s="2"/>
    </row>
    <row r="97">
      <c r="C97" s="4"/>
      <c r="E97" s="2"/>
    </row>
    <row r="98">
      <c r="C98" s="4"/>
      <c r="E98" s="2"/>
    </row>
    <row r="99">
      <c r="C99" s="4"/>
      <c r="E99" s="2"/>
    </row>
    <row r="100">
      <c r="C100" s="4"/>
      <c r="E100" s="2"/>
    </row>
    <row r="101">
      <c r="C101" s="4"/>
      <c r="E101" s="2"/>
    </row>
    <row r="102">
      <c r="C102" s="4"/>
      <c r="E102" s="2"/>
    </row>
    <row r="103">
      <c r="C103" s="4"/>
      <c r="E103" s="2"/>
    </row>
    <row r="104">
      <c r="C104" s="4"/>
      <c r="E104" s="2"/>
    </row>
    <row r="105">
      <c r="C105" s="4"/>
      <c r="E105" s="2"/>
    </row>
    <row r="106">
      <c r="C106" s="4"/>
      <c r="E106" s="2"/>
    </row>
    <row r="107">
      <c r="C107" s="4"/>
      <c r="E107" s="2"/>
    </row>
    <row r="108">
      <c r="C108" s="4"/>
      <c r="E108" s="2"/>
    </row>
    <row r="109">
      <c r="C109" s="4"/>
      <c r="E109" s="2"/>
    </row>
    <row r="110">
      <c r="C110" s="4"/>
      <c r="E110" s="2"/>
    </row>
    <row r="111">
      <c r="C111" s="4"/>
      <c r="E111" s="2"/>
    </row>
    <row r="112">
      <c r="C112" s="4"/>
      <c r="E112" s="2"/>
    </row>
    <row r="113">
      <c r="C113" s="4"/>
      <c r="E113" s="2"/>
    </row>
    <row r="114">
      <c r="C114" s="4"/>
      <c r="E114" s="2"/>
    </row>
    <row r="115">
      <c r="C115" s="4"/>
      <c r="E115" s="2"/>
    </row>
    <row r="116">
      <c r="C116" s="4"/>
      <c r="E116" s="2"/>
    </row>
    <row r="117">
      <c r="C117" s="4"/>
      <c r="E117" s="2"/>
    </row>
    <row r="118">
      <c r="C118" s="4"/>
      <c r="E118" s="2"/>
    </row>
    <row r="119">
      <c r="C119" s="4"/>
      <c r="E119" s="2"/>
    </row>
    <row r="120">
      <c r="C120" s="4"/>
      <c r="E120" s="2"/>
    </row>
    <row r="121">
      <c r="C121" s="4"/>
      <c r="E121" s="2"/>
    </row>
    <row r="122">
      <c r="C122" s="4"/>
      <c r="E122" s="2"/>
    </row>
    <row r="123">
      <c r="C123" s="4"/>
      <c r="E123" s="2"/>
    </row>
    <row r="124">
      <c r="C124" s="4"/>
      <c r="E124" s="2"/>
    </row>
    <row r="125">
      <c r="C125" s="4"/>
      <c r="E125" s="2"/>
    </row>
    <row r="126">
      <c r="C126" s="4"/>
      <c r="E126" s="2"/>
    </row>
    <row r="127">
      <c r="C127" s="4"/>
      <c r="E127" s="2"/>
    </row>
    <row r="128">
      <c r="C128" s="4"/>
      <c r="E128" s="2"/>
    </row>
    <row r="129">
      <c r="C129" s="4"/>
      <c r="E129" s="2"/>
    </row>
    <row r="130">
      <c r="C130" s="4"/>
      <c r="E130" s="2"/>
    </row>
    <row r="131">
      <c r="C131" s="4"/>
      <c r="E131" s="2"/>
    </row>
    <row r="132">
      <c r="C132" s="4"/>
      <c r="E132" s="2"/>
    </row>
    <row r="133">
      <c r="C133" s="4"/>
      <c r="E133" s="2"/>
    </row>
    <row r="134">
      <c r="C134" s="4"/>
      <c r="E134" s="2"/>
    </row>
    <row r="135">
      <c r="C135" s="4"/>
      <c r="E135" s="2"/>
    </row>
    <row r="136">
      <c r="C136" s="4"/>
      <c r="E136" s="2"/>
    </row>
    <row r="137">
      <c r="C137" s="4"/>
      <c r="E137" s="2"/>
    </row>
    <row r="138">
      <c r="C138" s="4"/>
      <c r="E138" s="2"/>
    </row>
    <row r="139">
      <c r="C139" s="4"/>
      <c r="E139" s="2"/>
    </row>
    <row r="140">
      <c r="C140" s="4"/>
      <c r="E140" s="2"/>
    </row>
    <row r="141">
      <c r="C141" s="4"/>
      <c r="E141" s="2"/>
    </row>
    <row r="142">
      <c r="C142" s="4"/>
      <c r="E142" s="2"/>
    </row>
    <row r="143">
      <c r="C143" s="4"/>
      <c r="E143" s="2"/>
    </row>
    <row r="144">
      <c r="C144" s="4"/>
      <c r="E144" s="2"/>
    </row>
    <row r="145">
      <c r="C145" s="4"/>
      <c r="E145" s="2"/>
    </row>
    <row r="146">
      <c r="C146" s="4"/>
      <c r="E146" s="2"/>
    </row>
    <row r="147">
      <c r="C147" s="4"/>
      <c r="E147" s="2"/>
    </row>
    <row r="148">
      <c r="C148" s="4"/>
      <c r="E148" s="2"/>
    </row>
    <row r="149">
      <c r="C149" s="4"/>
      <c r="E149" s="2"/>
    </row>
    <row r="150">
      <c r="C150" s="4"/>
      <c r="E150" s="2"/>
    </row>
    <row r="151">
      <c r="C151" s="4"/>
      <c r="E151" s="2"/>
    </row>
    <row r="152">
      <c r="C152" s="4"/>
      <c r="E152" s="2"/>
    </row>
    <row r="153">
      <c r="C153" s="4"/>
      <c r="E153" s="2"/>
    </row>
    <row r="154">
      <c r="C154" s="4"/>
      <c r="E154" s="2"/>
    </row>
    <row r="155">
      <c r="C155" s="4"/>
      <c r="E155" s="2"/>
    </row>
    <row r="156">
      <c r="C156" s="4"/>
      <c r="E156" s="2"/>
    </row>
    <row r="157">
      <c r="C157" s="4"/>
      <c r="E157" s="2"/>
    </row>
    <row r="158">
      <c r="C158" s="4"/>
      <c r="E158" s="2"/>
    </row>
    <row r="159">
      <c r="C159" s="4"/>
      <c r="E159" s="2"/>
    </row>
    <row r="160">
      <c r="C160" s="4"/>
      <c r="E160" s="2"/>
    </row>
    <row r="161">
      <c r="C161" s="4"/>
      <c r="E161" s="2"/>
    </row>
    <row r="162">
      <c r="C162" s="4"/>
      <c r="E162" s="2"/>
    </row>
    <row r="163">
      <c r="C163" s="4"/>
      <c r="E163" s="2"/>
    </row>
    <row r="164">
      <c r="C164" s="4"/>
      <c r="E164" s="2"/>
    </row>
    <row r="165">
      <c r="C165" s="4"/>
      <c r="E165" s="2"/>
    </row>
    <row r="166">
      <c r="C166" s="4"/>
      <c r="E166" s="2"/>
    </row>
    <row r="167">
      <c r="C167" s="4"/>
      <c r="E167" s="2"/>
    </row>
    <row r="168">
      <c r="C168" s="4"/>
      <c r="E168" s="2"/>
    </row>
    <row r="169">
      <c r="C169" s="4"/>
      <c r="E169" s="2"/>
    </row>
    <row r="170">
      <c r="C170" s="4"/>
      <c r="E170" s="2"/>
    </row>
    <row r="171">
      <c r="C171" s="4"/>
      <c r="E171" s="2"/>
    </row>
    <row r="172">
      <c r="C172" s="4"/>
      <c r="E172" s="2"/>
    </row>
    <row r="173">
      <c r="C173" s="4"/>
      <c r="E173" s="2"/>
    </row>
    <row r="174">
      <c r="C174" s="4"/>
      <c r="E174" s="2"/>
    </row>
    <row r="175">
      <c r="C175" s="4"/>
      <c r="E175" s="2"/>
    </row>
    <row r="176">
      <c r="C176" s="4"/>
      <c r="E176" s="2"/>
    </row>
    <row r="177">
      <c r="C177" s="4"/>
      <c r="E177" s="2"/>
    </row>
    <row r="178">
      <c r="C178" s="4"/>
      <c r="E178" s="2"/>
    </row>
    <row r="179">
      <c r="C179" s="4"/>
      <c r="E179" s="2"/>
    </row>
    <row r="180">
      <c r="C180" s="4"/>
      <c r="E180" s="2"/>
    </row>
    <row r="181">
      <c r="C181" s="4"/>
      <c r="E181" s="2"/>
    </row>
    <row r="182">
      <c r="C182" s="4"/>
      <c r="E182" s="2"/>
    </row>
    <row r="183">
      <c r="C183" s="4"/>
      <c r="E183" s="2"/>
    </row>
    <row r="184">
      <c r="C184" s="4"/>
      <c r="E184" s="2"/>
    </row>
    <row r="185">
      <c r="C185" s="4"/>
      <c r="E185" s="2"/>
    </row>
    <row r="186">
      <c r="C186" s="4"/>
      <c r="E186" s="2"/>
    </row>
    <row r="187">
      <c r="C187" s="4"/>
      <c r="E187" s="2"/>
    </row>
    <row r="188">
      <c r="C188" s="4"/>
      <c r="E188" s="2"/>
    </row>
    <row r="189">
      <c r="C189" s="4"/>
      <c r="E189" s="2"/>
    </row>
    <row r="190">
      <c r="C190" s="4"/>
      <c r="E190" s="2"/>
    </row>
    <row r="191">
      <c r="C191" s="4"/>
      <c r="E191" s="2"/>
    </row>
    <row r="192">
      <c r="C192" s="4"/>
      <c r="E192" s="2"/>
    </row>
    <row r="193">
      <c r="C193" s="4"/>
      <c r="E193" s="2"/>
    </row>
    <row r="194">
      <c r="C194" s="4"/>
      <c r="E194" s="2"/>
    </row>
    <row r="195">
      <c r="C195" s="4"/>
      <c r="E195" s="2"/>
    </row>
    <row r="196">
      <c r="C196" s="4"/>
      <c r="E196" s="2"/>
    </row>
    <row r="197">
      <c r="C197" s="4"/>
      <c r="E197" s="2"/>
    </row>
    <row r="198">
      <c r="C198" s="4"/>
      <c r="E198" s="2"/>
    </row>
    <row r="199">
      <c r="C199" s="4"/>
      <c r="E199" s="2"/>
    </row>
    <row r="200">
      <c r="C200" s="4"/>
      <c r="E200" s="2"/>
    </row>
    <row r="201">
      <c r="C201" s="4"/>
      <c r="E201" s="2"/>
    </row>
    <row r="202">
      <c r="C202" s="4"/>
      <c r="E202" s="2"/>
    </row>
    <row r="203">
      <c r="C203" s="4"/>
      <c r="E203" s="2"/>
    </row>
    <row r="204">
      <c r="C204" s="4"/>
      <c r="E204" s="2"/>
    </row>
    <row r="205">
      <c r="C205" s="4"/>
      <c r="E205" s="2"/>
    </row>
    <row r="206">
      <c r="C206" s="4"/>
      <c r="E206" s="2"/>
    </row>
    <row r="207">
      <c r="C207" s="4"/>
      <c r="E207" s="2"/>
    </row>
    <row r="208">
      <c r="C208" s="4"/>
      <c r="E208" s="2"/>
    </row>
    <row r="209">
      <c r="C209" s="4"/>
      <c r="E209" s="2"/>
    </row>
    <row r="210">
      <c r="C210" s="4"/>
      <c r="E210" s="2"/>
    </row>
    <row r="211">
      <c r="C211" s="4"/>
      <c r="E211" s="2"/>
    </row>
    <row r="212">
      <c r="C212" s="4"/>
      <c r="E212" s="2"/>
    </row>
    <row r="213">
      <c r="C213" s="4"/>
      <c r="E213" s="2"/>
    </row>
    <row r="214">
      <c r="C214" s="4"/>
      <c r="E214" s="2"/>
    </row>
    <row r="215">
      <c r="C215" s="4"/>
      <c r="E215" s="2"/>
    </row>
    <row r="216">
      <c r="C216" s="4"/>
      <c r="E216" s="2"/>
    </row>
    <row r="217">
      <c r="C217" s="4"/>
      <c r="E217" s="2"/>
    </row>
    <row r="218">
      <c r="C218" s="4"/>
      <c r="E218" s="2"/>
    </row>
    <row r="219">
      <c r="C219" s="4"/>
      <c r="E219" s="2"/>
    </row>
    <row r="220">
      <c r="C220" s="4"/>
      <c r="E220" s="2"/>
    </row>
    <row r="221">
      <c r="C221" s="4"/>
      <c r="E221" s="2"/>
    </row>
    <row r="222">
      <c r="C222" s="4"/>
      <c r="E222" s="2"/>
    </row>
    <row r="223">
      <c r="C223" s="4"/>
      <c r="E223" s="2"/>
    </row>
    <row r="224">
      <c r="C224" s="4"/>
      <c r="E224" s="2"/>
    </row>
    <row r="225">
      <c r="C225" s="4"/>
      <c r="E225" s="2"/>
    </row>
    <row r="226">
      <c r="C226" s="4"/>
      <c r="E226" s="2"/>
    </row>
    <row r="227">
      <c r="C227" s="4"/>
      <c r="E227" s="2"/>
    </row>
    <row r="228">
      <c r="C228" s="4"/>
      <c r="E228" s="2"/>
    </row>
    <row r="229">
      <c r="C229" s="4"/>
      <c r="E229" s="2"/>
    </row>
    <row r="230">
      <c r="C230" s="4"/>
      <c r="E230" s="2"/>
    </row>
    <row r="231">
      <c r="C231" s="4"/>
      <c r="E231" s="2"/>
    </row>
    <row r="232">
      <c r="C232" s="4"/>
      <c r="E232" s="2"/>
    </row>
    <row r="233">
      <c r="C233" s="4"/>
      <c r="E233" s="2"/>
    </row>
    <row r="234">
      <c r="C234" s="4"/>
      <c r="E234" s="2"/>
    </row>
    <row r="235">
      <c r="C235" s="4"/>
      <c r="E235" s="2"/>
    </row>
    <row r="236">
      <c r="C236" s="4"/>
      <c r="E236" s="2"/>
    </row>
    <row r="237">
      <c r="C237" s="4"/>
      <c r="E237" s="2"/>
    </row>
    <row r="238">
      <c r="C238" s="4"/>
      <c r="E238" s="2"/>
    </row>
    <row r="239">
      <c r="C239" s="4"/>
      <c r="E239" s="2"/>
    </row>
    <row r="240">
      <c r="C240" s="4"/>
      <c r="E240" s="2"/>
    </row>
    <row r="241">
      <c r="C241" s="4"/>
      <c r="E241" s="2"/>
    </row>
    <row r="242">
      <c r="C242" s="4"/>
      <c r="E242" s="2"/>
    </row>
    <row r="243">
      <c r="C243" s="4"/>
      <c r="E243" s="2"/>
    </row>
    <row r="244">
      <c r="C244" s="4"/>
      <c r="E244" s="2"/>
    </row>
    <row r="245">
      <c r="C245" s="4"/>
      <c r="E245" s="2"/>
    </row>
    <row r="246">
      <c r="C246" s="4"/>
      <c r="E246" s="2"/>
    </row>
    <row r="247">
      <c r="C247" s="4"/>
      <c r="E247" s="2"/>
    </row>
    <row r="248">
      <c r="C248" s="4"/>
      <c r="E248" s="2"/>
    </row>
    <row r="249">
      <c r="C249" s="4"/>
      <c r="E249" s="2"/>
    </row>
    <row r="250">
      <c r="C250" s="4"/>
      <c r="E250" s="2"/>
    </row>
    <row r="251">
      <c r="C251" s="4"/>
      <c r="E251" s="2"/>
    </row>
    <row r="252">
      <c r="C252" s="4"/>
      <c r="E252" s="2"/>
    </row>
    <row r="253">
      <c r="C253" s="4"/>
      <c r="E253" s="2"/>
    </row>
    <row r="254">
      <c r="C254" s="4"/>
      <c r="E254" s="2"/>
    </row>
    <row r="255">
      <c r="C255" s="4"/>
      <c r="E255" s="2"/>
    </row>
    <row r="256">
      <c r="C256" s="4"/>
      <c r="E256" s="2"/>
    </row>
    <row r="257">
      <c r="C257" s="4"/>
      <c r="E257" s="2"/>
    </row>
    <row r="258">
      <c r="C258" s="4"/>
      <c r="E258" s="2"/>
    </row>
    <row r="259">
      <c r="C259" s="4"/>
      <c r="E259" s="2"/>
    </row>
    <row r="260">
      <c r="C260" s="4"/>
      <c r="E260" s="2"/>
    </row>
    <row r="261">
      <c r="C261" s="4"/>
      <c r="E261" s="2"/>
    </row>
    <row r="262">
      <c r="C262" s="4"/>
      <c r="E262" s="2"/>
    </row>
    <row r="263">
      <c r="C263" s="4"/>
      <c r="E263" s="2"/>
    </row>
    <row r="264">
      <c r="C264" s="4"/>
      <c r="E264" s="2"/>
    </row>
    <row r="265">
      <c r="C265" s="4"/>
      <c r="E265" s="2"/>
    </row>
    <row r="266">
      <c r="C266" s="4"/>
      <c r="E266" s="2"/>
    </row>
    <row r="267">
      <c r="C267" s="4"/>
      <c r="E267" s="2"/>
    </row>
    <row r="268">
      <c r="C268" s="4"/>
      <c r="E268" s="2"/>
    </row>
    <row r="269">
      <c r="C269" s="4"/>
      <c r="E269" s="2"/>
    </row>
    <row r="270">
      <c r="C270" s="4"/>
      <c r="E270" s="2"/>
    </row>
    <row r="271">
      <c r="C271" s="4"/>
      <c r="E271" s="2"/>
    </row>
    <row r="272">
      <c r="C272" s="4"/>
      <c r="E272" s="2"/>
    </row>
    <row r="273">
      <c r="C273" s="4"/>
      <c r="E273" s="2"/>
    </row>
    <row r="274">
      <c r="C274" s="4"/>
      <c r="E274" s="2"/>
    </row>
    <row r="275">
      <c r="C275" s="4"/>
      <c r="E275" s="2"/>
    </row>
    <row r="276">
      <c r="C276" s="4"/>
      <c r="E276" s="2"/>
    </row>
    <row r="277">
      <c r="C277" s="4"/>
      <c r="E277" s="2"/>
    </row>
    <row r="278">
      <c r="C278" s="4"/>
      <c r="E278" s="2"/>
    </row>
    <row r="279">
      <c r="C279" s="4"/>
      <c r="E279" s="2"/>
    </row>
    <row r="280">
      <c r="C280" s="4"/>
      <c r="E280" s="2"/>
    </row>
    <row r="281">
      <c r="C281" s="4"/>
      <c r="E281" s="2"/>
    </row>
    <row r="282">
      <c r="C282" s="4"/>
      <c r="E282" s="2"/>
    </row>
    <row r="283">
      <c r="C283" s="4"/>
      <c r="E283" s="2"/>
    </row>
    <row r="284">
      <c r="C284" s="4"/>
      <c r="E284" s="2"/>
    </row>
    <row r="285">
      <c r="C285" s="4"/>
      <c r="E285" s="2"/>
    </row>
    <row r="286">
      <c r="C286" s="4"/>
      <c r="E286" s="2"/>
    </row>
    <row r="287">
      <c r="C287" s="4"/>
      <c r="E287" s="2"/>
    </row>
    <row r="288">
      <c r="C288" s="4"/>
      <c r="E288" s="2"/>
    </row>
    <row r="289">
      <c r="C289" s="4"/>
      <c r="E289" s="2"/>
    </row>
    <row r="290">
      <c r="C290" s="4"/>
      <c r="E290" s="2"/>
    </row>
    <row r="291">
      <c r="C291" s="4"/>
      <c r="E291" s="2"/>
    </row>
    <row r="292">
      <c r="C292" s="4"/>
      <c r="E292" s="2"/>
    </row>
    <row r="293">
      <c r="C293" s="4"/>
      <c r="E293" s="2"/>
    </row>
    <row r="294">
      <c r="C294" s="4"/>
      <c r="E294" s="2"/>
    </row>
    <row r="295">
      <c r="C295" s="4"/>
      <c r="E295" s="2"/>
    </row>
    <row r="296">
      <c r="C296" s="4"/>
      <c r="E296" s="2"/>
    </row>
    <row r="297">
      <c r="C297" s="4"/>
      <c r="E297" s="2"/>
    </row>
    <row r="298">
      <c r="C298" s="4"/>
      <c r="E298" s="2"/>
    </row>
    <row r="299">
      <c r="C299" s="4"/>
      <c r="E299" s="2"/>
    </row>
    <row r="300">
      <c r="C300" s="4"/>
      <c r="E300" s="2"/>
    </row>
    <row r="301">
      <c r="C301" s="4"/>
      <c r="E301" s="2"/>
    </row>
    <row r="302">
      <c r="C302" s="4"/>
      <c r="E302" s="2"/>
    </row>
    <row r="303">
      <c r="C303" s="4"/>
      <c r="E303" s="2"/>
    </row>
    <row r="304">
      <c r="C304" s="4"/>
      <c r="E304" s="2"/>
    </row>
    <row r="305">
      <c r="C305" s="4"/>
      <c r="E305" s="2"/>
    </row>
    <row r="306">
      <c r="C306" s="4"/>
      <c r="E306" s="2"/>
    </row>
    <row r="307">
      <c r="C307" s="4"/>
      <c r="E307" s="2"/>
    </row>
    <row r="308">
      <c r="C308" s="4"/>
      <c r="E308" s="2"/>
    </row>
    <row r="309">
      <c r="C309" s="4"/>
      <c r="E309" s="2"/>
    </row>
    <row r="310">
      <c r="C310" s="4"/>
      <c r="E310" s="2"/>
    </row>
    <row r="311">
      <c r="C311" s="4"/>
      <c r="E311" s="2"/>
    </row>
    <row r="312">
      <c r="C312" s="4"/>
      <c r="E312" s="2"/>
    </row>
    <row r="313">
      <c r="C313" s="4"/>
      <c r="E313" s="2"/>
    </row>
    <row r="314">
      <c r="C314" s="4"/>
      <c r="E314" s="2"/>
    </row>
    <row r="315">
      <c r="C315" s="4"/>
      <c r="E315" s="2"/>
    </row>
    <row r="316">
      <c r="C316" s="4"/>
      <c r="E316" s="2"/>
    </row>
    <row r="317">
      <c r="C317" s="4"/>
      <c r="E317" s="2"/>
    </row>
    <row r="318">
      <c r="C318" s="4"/>
      <c r="E318" s="2"/>
    </row>
    <row r="319">
      <c r="C319" s="4"/>
      <c r="E319" s="2"/>
    </row>
    <row r="320">
      <c r="C320" s="4"/>
      <c r="E320" s="2"/>
    </row>
    <row r="321">
      <c r="C321" s="4"/>
      <c r="E321" s="2"/>
    </row>
    <row r="322">
      <c r="C322" s="4"/>
      <c r="E322" s="2"/>
    </row>
    <row r="323">
      <c r="C323" s="4"/>
      <c r="E323" s="2"/>
    </row>
    <row r="324">
      <c r="C324" s="4"/>
      <c r="E324" s="2"/>
    </row>
    <row r="325">
      <c r="C325" s="4"/>
      <c r="E325" s="2"/>
    </row>
    <row r="326">
      <c r="C326" s="4"/>
      <c r="E326" s="2"/>
    </row>
    <row r="327">
      <c r="C327" s="4"/>
      <c r="E327" s="2"/>
    </row>
    <row r="328">
      <c r="C328" s="4"/>
      <c r="E328" s="2"/>
    </row>
    <row r="329">
      <c r="C329" s="4"/>
      <c r="E329" s="2"/>
    </row>
    <row r="330">
      <c r="C330" s="4"/>
      <c r="E330" s="2"/>
    </row>
    <row r="331">
      <c r="C331" s="4"/>
      <c r="E331" s="2"/>
    </row>
    <row r="332">
      <c r="C332" s="4"/>
      <c r="E332" s="2"/>
    </row>
    <row r="333">
      <c r="C333" s="4"/>
      <c r="E333" s="2"/>
    </row>
    <row r="334">
      <c r="C334" s="4"/>
      <c r="E334" s="2"/>
    </row>
    <row r="335">
      <c r="C335" s="4"/>
      <c r="E335" s="2"/>
    </row>
    <row r="336">
      <c r="C336" s="4"/>
      <c r="E336" s="2"/>
    </row>
    <row r="337">
      <c r="C337" s="4"/>
      <c r="E337" s="2"/>
    </row>
    <row r="338">
      <c r="C338" s="4"/>
      <c r="E338" s="2"/>
    </row>
    <row r="339">
      <c r="C339" s="4"/>
      <c r="E339" s="2"/>
    </row>
    <row r="340">
      <c r="C340" s="4"/>
      <c r="E340" s="2"/>
    </row>
    <row r="341">
      <c r="C341" s="4"/>
      <c r="E341" s="2"/>
    </row>
    <row r="342">
      <c r="C342" s="4"/>
      <c r="E342" s="2"/>
    </row>
    <row r="343">
      <c r="C343" s="4"/>
      <c r="E343" s="2"/>
    </row>
    <row r="344">
      <c r="C344" s="4"/>
      <c r="E344" s="2"/>
    </row>
    <row r="345">
      <c r="C345" s="4"/>
      <c r="E345" s="2"/>
    </row>
    <row r="346">
      <c r="C346" s="4"/>
      <c r="E346" s="2"/>
    </row>
    <row r="347">
      <c r="C347" s="4"/>
      <c r="E347" s="2"/>
    </row>
    <row r="348">
      <c r="C348" s="4"/>
      <c r="E348" s="2"/>
    </row>
    <row r="349">
      <c r="C349" s="4"/>
      <c r="E349" s="2"/>
    </row>
    <row r="350">
      <c r="C350" s="4"/>
      <c r="E350" s="2"/>
    </row>
    <row r="351">
      <c r="C351" s="4"/>
      <c r="E351" s="2"/>
    </row>
    <row r="352">
      <c r="C352" s="4"/>
      <c r="E352" s="2"/>
    </row>
    <row r="353">
      <c r="C353" s="4"/>
      <c r="E353" s="2"/>
    </row>
    <row r="354">
      <c r="C354" s="4"/>
      <c r="E354" s="2"/>
    </row>
    <row r="355">
      <c r="C355" s="4"/>
      <c r="E355" s="2"/>
    </row>
    <row r="356">
      <c r="C356" s="4"/>
      <c r="E356" s="2"/>
    </row>
    <row r="357">
      <c r="C357" s="4"/>
      <c r="E357" s="2"/>
    </row>
    <row r="358">
      <c r="C358" s="4"/>
      <c r="E358" s="2"/>
    </row>
    <row r="359">
      <c r="C359" s="4"/>
      <c r="E359" s="2"/>
    </row>
    <row r="360">
      <c r="C360" s="4"/>
      <c r="E360" s="2"/>
    </row>
    <row r="361">
      <c r="C361" s="4"/>
      <c r="E361" s="2"/>
    </row>
    <row r="362">
      <c r="C362" s="4"/>
      <c r="E362" s="2"/>
    </row>
    <row r="363">
      <c r="C363" s="4"/>
      <c r="E363" s="2"/>
    </row>
    <row r="364">
      <c r="C364" s="4"/>
      <c r="E364" s="2"/>
    </row>
    <row r="365">
      <c r="C365" s="4"/>
      <c r="E365" s="2"/>
    </row>
    <row r="366">
      <c r="C366" s="4"/>
      <c r="E366" s="2"/>
    </row>
    <row r="367">
      <c r="C367" s="4"/>
      <c r="E367" s="2"/>
    </row>
    <row r="368">
      <c r="C368" s="4"/>
      <c r="E368" s="2"/>
    </row>
    <row r="369">
      <c r="C369" s="4"/>
      <c r="E369" s="2"/>
    </row>
    <row r="370">
      <c r="C370" s="4"/>
      <c r="E370" s="2"/>
    </row>
    <row r="371">
      <c r="C371" s="4"/>
      <c r="E371" s="2"/>
    </row>
    <row r="372">
      <c r="C372" s="4"/>
      <c r="E372" s="2"/>
    </row>
    <row r="373">
      <c r="C373" s="4"/>
      <c r="E373" s="2"/>
    </row>
    <row r="374">
      <c r="C374" s="4"/>
      <c r="E374" s="2"/>
    </row>
    <row r="375">
      <c r="C375" s="4"/>
      <c r="E375" s="2"/>
    </row>
    <row r="376">
      <c r="C376" s="4"/>
      <c r="E376" s="2"/>
    </row>
    <row r="377">
      <c r="C377" s="4"/>
      <c r="E377" s="2"/>
    </row>
    <row r="378">
      <c r="C378" s="4"/>
      <c r="E378" s="2"/>
    </row>
    <row r="379">
      <c r="C379" s="4"/>
      <c r="E379" s="2"/>
    </row>
    <row r="380">
      <c r="C380" s="4"/>
      <c r="E380" s="2"/>
    </row>
    <row r="381">
      <c r="C381" s="4"/>
      <c r="E381" s="2"/>
    </row>
    <row r="382">
      <c r="C382" s="4"/>
      <c r="E382" s="2"/>
    </row>
    <row r="383">
      <c r="C383" s="4"/>
      <c r="E383" s="2"/>
    </row>
    <row r="384">
      <c r="C384" s="4"/>
      <c r="E384" s="2"/>
    </row>
    <row r="385">
      <c r="C385" s="4"/>
      <c r="E385" s="2"/>
    </row>
    <row r="386">
      <c r="C386" s="4"/>
      <c r="E386" s="2"/>
    </row>
    <row r="387">
      <c r="C387" s="4"/>
      <c r="E387" s="2"/>
    </row>
    <row r="388">
      <c r="C388" s="4"/>
      <c r="E388" s="2"/>
    </row>
    <row r="389">
      <c r="C389" s="4"/>
      <c r="E389" s="2"/>
    </row>
    <row r="390">
      <c r="C390" s="4"/>
      <c r="E390" s="2"/>
    </row>
    <row r="391">
      <c r="C391" s="4"/>
      <c r="E391" s="2"/>
    </row>
    <row r="392">
      <c r="C392" s="4"/>
      <c r="E392" s="2"/>
    </row>
    <row r="393">
      <c r="C393" s="4"/>
      <c r="E393" s="2"/>
    </row>
    <row r="394">
      <c r="C394" s="4"/>
      <c r="E394" s="2"/>
    </row>
    <row r="395">
      <c r="C395" s="4"/>
      <c r="E395" s="2"/>
    </row>
    <row r="396">
      <c r="C396" s="4"/>
      <c r="E396" s="2"/>
    </row>
    <row r="397">
      <c r="C397" s="4"/>
      <c r="E397" s="2"/>
    </row>
    <row r="398">
      <c r="C398" s="4"/>
      <c r="E398" s="2"/>
    </row>
    <row r="399">
      <c r="C399" s="4"/>
      <c r="E399" s="2"/>
    </row>
    <row r="400">
      <c r="C400" s="4"/>
      <c r="E400" s="2"/>
    </row>
    <row r="401">
      <c r="C401" s="4"/>
      <c r="E401" s="2"/>
    </row>
    <row r="402">
      <c r="C402" s="4"/>
      <c r="E402" s="2"/>
    </row>
    <row r="403">
      <c r="C403" s="4"/>
      <c r="E403" s="2"/>
    </row>
    <row r="404">
      <c r="C404" s="4"/>
      <c r="E404" s="2"/>
    </row>
    <row r="405">
      <c r="C405" s="4"/>
      <c r="E405" s="2"/>
    </row>
    <row r="406">
      <c r="C406" s="4"/>
      <c r="E406" s="2"/>
    </row>
    <row r="407">
      <c r="C407" s="4"/>
      <c r="E407" s="2"/>
    </row>
    <row r="408">
      <c r="C408" s="4"/>
      <c r="E408" s="2"/>
    </row>
    <row r="409">
      <c r="C409" s="4"/>
      <c r="E409" s="2"/>
    </row>
    <row r="410">
      <c r="C410" s="4"/>
      <c r="E410" s="2"/>
    </row>
    <row r="411">
      <c r="C411" s="4"/>
      <c r="E411" s="2"/>
    </row>
    <row r="412">
      <c r="C412" s="4"/>
      <c r="E412" s="2"/>
    </row>
    <row r="413">
      <c r="C413" s="4"/>
      <c r="E413" s="2"/>
    </row>
    <row r="414">
      <c r="C414" s="4"/>
      <c r="E414" s="2"/>
    </row>
    <row r="415">
      <c r="C415" s="4"/>
      <c r="E415" s="2"/>
    </row>
    <row r="416">
      <c r="C416" s="4"/>
      <c r="E416" s="2"/>
    </row>
    <row r="417">
      <c r="C417" s="4"/>
      <c r="E417" s="2"/>
    </row>
    <row r="418">
      <c r="C418" s="4"/>
      <c r="E418" s="2"/>
    </row>
    <row r="419">
      <c r="C419" s="4"/>
      <c r="E419" s="2"/>
    </row>
    <row r="420">
      <c r="C420" s="4"/>
      <c r="E420" s="2"/>
    </row>
    <row r="421">
      <c r="C421" s="4"/>
      <c r="E421" s="2"/>
    </row>
    <row r="422">
      <c r="C422" s="4"/>
      <c r="E422" s="2"/>
    </row>
    <row r="423">
      <c r="C423" s="4"/>
      <c r="E423" s="2"/>
    </row>
    <row r="424">
      <c r="C424" s="4"/>
      <c r="E424" s="2"/>
    </row>
    <row r="425">
      <c r="C425" s="4"/>
      <c r="E425" s="2"/>
    </row>
    <row r="426">
      <c r="C426" s="4"/>
      <c r="E426" s="2"/>
    </row>
    <row r="427">
      <c r="C427" s="4"/>
      <c r="E427" s="2"/>
    </row>
    <row r="428">
      <c r="C428" s="4"/>
      <c r="E428" s="2"/>
    </row>
    <row r="429">
      <c r="C429" s="4"/>
      <c r="E429" s="2"/>
    </row>
    <row r="430">
      <c r="C430" s="4"/>
      <c r="E430" s="2"/>
    </row>
    <row r="431">
      <c r="C431" s="4"/>
      <c r="E431" s="2"/>
    </row>
    <row r="432">
      <c r="C432" s="4"/>
      <c r="E432" s="2"/>
    </row>
    <row r="433">
      <c r="C433" s="4"/>
      <c r="E433" s="2"/>
    </row>
    <row r="434">
      <c r="C434" s="4"/>
      <c r="E434" s="2"/>
    </row>
    <row r="435">
      <c r="C435" s="4"/>
      <c r="E435" s="2"/>
    </row>
    <row r="436">
      <c r="C436" s="4"/>
      <c r="E436" s="2"/>
    </row>
    <row r="437">
      <c r="C437" s="4"/>
      <c r="E437" s="2"/>
    </row>
    <row r="438">
      <c r="C438" s="4"/>
      <c r="E438" s="2"/>
    </row>
    <row r="439">
      <c r="C439" s="4"/>
      <c r="E439" s="2"/>
    </row>
    <row r="440">
      <c r="C440" s="4"/>
      <c r="E440" s="2"/>
    </row>
    <row r="441">
      <c r="C441" s="4"/>
      <c r="E441" s="2"/>
    </row>
    <row r="442">
      <c r="C442" s="4"/>
      <c r="E442" s="2"/>
    </row>
    <row r="443">
      <c r="C443" s="4"/>
      <c r="E443" s="2"/>
    </row>
    <row r="444">
      <c r="C444" s="4"/>
      <c r="E444" s="2"/>
    </row>
    <row r="445">
      <c r="C445" s="4"/>
      <c r="E445" s="2"/>
    </row>
    <row r="446">
      <c r="C446" s="4"/>
      <c r="E446" s="2"/>
    </row>
    <row r="447">
      <c r="C447" s="4"/>
      <c r="E447" s="2"/>
    </row>
    <row r="448">
      <c r="C448" s="4"/>
      <c r="E448" s="2"/>
    </row>
    <row r="449">
      <c r="C449" s="4"/>
      <c r="E449" s="2"/>
    </row>
    <row r="450">
      <c r="C450" s="4"/>
      <c r="E450" s="2"/>
    </row>
    <row r="451">
      <c r="C451" s="4"/>
      <c r="E451" s="2"/>
    </row>
    <row r="452">
      <c r="C452" s="4"/>
      <c r="E452" s="2"/>
    </row>
    <row r="453">
      <c r="C453" s="4"/>
      <c r="E453" s="2"/>
    </row>
    <row r="454">
      <c r="C454" s="4"/>
      <c r="E454" s="2"/>
    </row>
    <row r="455">
      <c r="C455" s="4"/>
      <c r="E455" s="2"/>
    </row>
    <row r="456">
      <c r="C456" s="4"/>
      <c r="E456" s="2"/>
    </row>
    <row r="457">
      <c r="C457" s="4"/>
      <c r="E457" s="2"/>
    </row>
    <row r="458">
      <c r="C458" s="4"/>
      <c r="E458" s="2"/>
    </row>
    <row r="459">
      <c r="C459" s="4"/>
      <c r="E459" s="2"/>
    </row>
    <row r="460">
      <c r="C460" s="4"/>
      <c r="E460" s="2"/>
    </row>
    <row r="461">
      <c r="C461" s="4"/>
      <c r="E461" s="2"/>
    </row>
    <row r="462">
      <c r="C462" s="4"/>
      <c r="E462" s="2"/>
    </row>
    <row r="463">
      <c r="C463" s="4"/>
      <c r="E463" s="2"/>
    </row>
    <row r="464">
      <c r="C464" s="4"/>
      <c r="E464" s="2"/>
    </row>
    <row r="465">
      <c r="C465" s="4"/>
      <c r="E465" s="2"/>
    </row>
    <row r="466">
      <c r="C466" s="4"/>
      <c r="E466" s="2"/>
    </row>
    <row r="467">
      <c r="C467" s="4"/>
      <c r="E467" s="2"/>
    </row>
    <row r="468">
      <c r="C468" s="4"/>
      <c r="E468" s="2"/>
    </row>
    <row r="469">
      <c r="C469" s="4"/>
      <c r="E469" s="2"/>
    </row>
    <row r="470">
      <c r="C470" s="4"/>
      <c r="E470" s="2"/>
    </row>
    <row r="471">
      <c r="C471" s="4"/>
      <c r="E471" s="2"/>
    </row>
    <row r="472">
      <c r="C472" s="4"/>
      <c r="E472" s="2"/>
    </row>
    <row r="473">
      <c r="C473" s="4"/>
      <c r="E473" s="2"/>
    </row>
    <row r="474">
      <c r="C474" s="4"/>
      <c r="E474" s="2"/>
    </row>
    <row r="475">
      <c r="C475" s="4"/>
      <c r="E475" s="2"/>
    </row>
    <row r="476">
      <c r="C476" s="4"/>
      <c r="E476" s="2"/>
    </row>
    <row r="477">
      <c r="C477" s="4"/>
      <c r="E477" s="2"/>
    </row>
    <row r="478">
      <c r="C478" s="4"/>
      <c r="E478" s="2"/>
    </row>
    <row r="479">
      <c r="C479" s="4"/>
      <c r="E479" s="2"/>
    </row>
    <row r="480">
      <c r="C480" s="4"/>
      <c r="E480" s="2"/>
    </row>
    <row r="481">
      <c r="C481" s="4"/>
      <c r="E481" s="2"/>
    </row>
    <row r="482">
      <c r="C482" s="4"/>
      <c r="E482" s="2"/>
    </row>
    <row r="483">
      <c r="C483" s="4"/>
      <c r="E483" s="2"/>
    </row>
    <row r="484">
      <c r="C484" s="4"/>
      <c r="E484" s="2"/>
    </row>
    <row r="485">
      <c r="C485" s="4"/>
      <c r="E485" s="2"/>
    </row>
    <row r="486">
      <c r="C486" s="4"/>
      <c r="E486" s="2"/>
    </row>
    <row r="487">
      <c r="C487" s="4"/>
      <c r="E487" s="2"/>
    </row>
    <row r="488">
      <c r="C488" s="4"/>
      <c r="E488" s="2"/>
    </row>
    <row r="489">
      <c r="C489" s="4"/>
      <c r="E489" s="2"/>
    </row>
    <row r="490">
      <c r="C490" s="4"/>
      <c r="E490" s="2"/>
    </row>
    <row r="491">
      <c r="C491" s="4"/>
      <c r="E491" s="2"/>
    </row>
    <row r="492">
      <c r="C492" s="4"/>
      <c r="E492" s="2"/>
    </row>
    <row r="493">
      <c r="C493" s="4"/>
      <c r="E493" s="2"/>
    </row>
    <row r="494">
      <c r="C494" s="4"/>
      <c r="E494" s="2"/>
    </row>
    <row r="495">
      <c r="C495" s="4"/>
      <c r="E495" s="2"/>
    </row>
    <row r="496">
      <c r="C496" s="4"/>
      <c r="E496" s="2"/>
    </row>
    <row r="497">
      <c r="C497" s="4"/>
      <c r="E497" s="2"/>
    </row>
    <row r="498">
      <c r="C498" s="4"/>
      <c r="E498" s="2"/>
    </row>
    <row r="499">
      <c r="C499" s="4"/>
      <c r="E499" s="2"/>
    </row>
    <row r="500">
      <c r="C500" s="4"/>
      <c r="E500" s="2"/>
    </row>
    <row r="501">
      <c r="C501" s="4"/>
      <c r="E501" s="2"/>
    </row>
    <row r="502">
      <c r="C502" s="4"/>
      <c r="E502" s="2"/>
    </row>
    <row r="503">
      <c r="C503" s="4"/>
      <c r="E503" s="2"/>
    </row>
    <row r="504">
      <c r="C504" s="4"/>
      <c r="E504" s="2"/>
    </row>
    <row r="505">
      <c r="C505" s="4"/>
      <c r="E505" s="2"/>
    </row>
    <row r="506">
      <c r="C506" s="4"/>
      <c r="E506" s="2"/>
    </row>
    <row r="507">
      <c r="C507" s="4"/>
      <c r="E507" s="2"/>
    </row>
    <row r="508">
      <c r="C508" s="4"/>
      <c r="E508" s="2"/>
    </row>
    <row r="509">
      <c r="C509" s="4"/>
      <c r="E509" s="2"/>
    </row>
    <row r="510">
      <c r="C510" s="4"/>
      <c r="E510" s="2"/>
    </row>
    <row r="511">
      <c r="C511" s="4"/>
      <c r="E511" s="2"/>
    </row>
    <row r="512">
      <c r="C512" s="4"/>
      <c r="E512" s="2"/>
    </row>
    <row r="513">
      <c r="C513" s="4"/>
      <c r="E513" s="2"/>
    </row>
    <row r="514">
      <c r="C514" s="4"/>
      <c r="E514" s="2"/>
    </row>
    <row r="515">
      <c r="C515" s="4"/>
      <c r="E515" s="2"/>
    </row>
    <row r="516">
      <c r="C516" s="4"/>
      <c r="E516" s="2"/>
    </row>
    <row r="517">
      <c r="C517" s="4"/>
      <c r="E517" s="2"/>
    </row>
    <row r="518">
      <c r="C518" s="4"/>
      <c r="E518" s="2"/>
    </row>
    <row r="519">
      <c r="C519" s="4"/>
      <c r="E519" s="2"/>
    </row>
    <row r="520">
      <c r="C520" s="4"/>
      <c r="E520" s="2"/>
    </row>
    <row r="521">
      <c r="C521" s="4"/>
      <c r="E521" s="2"/>
    </row>
    <row r="522">
      <c r="C522" s="4"/>
      <c r="E522" s="2"/>
    </row>
    <row r="523">
      <c r="C523" s="4"/>
      <c r="E523" s="2"/>
    </row>
    <row r="524">
      <c r="C524" s="4"/>
      <c r="E524" s="2"/>
    </row>
    <row r="525">
      <c r="C525" s="4"/>
      <c r="E525" s="2"/>
    </row>
    <row r="526">
      <c r="C526" s="4"/>
      <c r="E526" s="2"/>
    </row>
    <row r="527">
      <c r="C527" s="4"/>
      <c r="E527" s="2"/>
    </row>
    <row r="528">
      <c r="C528" s="4"/>
      <c r="E528" s="2"/>
    </row>
    <row r="529">
      <c r="C529" s="4"/>
      <c r="E529" s="2"/>
    </row>
    <row r="530">
      <c r="C530" s="4"/>
      <c r="E530" s="2"/>
    </row>
    <row r="531">
      <c r="C531" s="4"/>
      <c r="E531" s="2"/>
    </row>
    <row r="532">
      <c r="C532" s="4"/>
      <c r="E532" s="2"/>
    </row>
    <row r="533">
      <c r="C533" s="4"/>
      <c r="E533" s="2"/>
    </row>
    <row r="534">
      <c r="C534" s="4"/>
      <c r="E534" s="2"/>
    </row>
    <row r="535">
      <c r="C535" s="4"/>
      <c r="E535" s="2"/>
    </row>
    <row r="536">
      <c r="C536" s="4"/>
      <c r="E536" s="2"/>
    </row>
    <row r="537">
      <c r="C537" s="4"/>
      <c r="E537" s="2"/>
    </row>
    <row r="538">
      <c r="C538" s="4"/>
      <c r="E538" s="2"/>
    </row>
    <row r="539">
      <c r="C539" s="4"/>
      <c r="E539" s="2"/>
    </row>
    <row r="540">
      <c r="C540" s="4"/>
      <c r="E540" s="2"/>
    </row>
    <row r="541">
      <c r="C541" s="4"/>
      <c r="E541" s="2"/>
    </row>
    <row r="542">
      <c r="C542" s="4"/>
      <c r="E542" s="2"/>
    </row>
    <row r="543">
      <c r="C543" s="4"/>
      <c r="E543" s="2"/>
    </row>
    <row r="544">
      <c r="C544" s="4"/>
      <c r="E544" s="2"/>
    </row>
    <row r="545">
      <c r="C545" s="4"/>
      <c r="E545" s="2"/>
    </row>
    <row r="546">
      <c r="C546" s="4"/>
      <c r="E546" s="2"/>
    </row>
    <row r="547">
      <c r="C547" s="4"/>
      <c r="E547" s="2"/>
    </row>
    <row r="548">
      <c r="C548" s="4"/>
      <c r="E548" s="2"/>
    </row>
    <row r="549">
      <c r="C549" s="4"/>
      <c r="E549" s="2"/>
    </row>
    <row r="550">
      <c r="C550" s="4"/>
      <c r="E550" s="2"/>
    </row>
    <row r="551">
      <c r="C551" s="4"/>
      <c r="E551" s="2"/>
    </row>
    <row r="552">
      <c r="C552" s="4"/>
      <c r="E552" s="2"/>
    </row>
    <row r="553">
      <c r="C553" s="4"/>
      <c r="E553" s="2"/>
    </row>
    <row r="554">
      <c r="C554" s="4"/>
      <c r="E554" s="2"/>
    </row>
    <row r="555">
      <c r="C555" s="4"/>
      <c r="E555" s="2"/>
    </row>
    <row r="556">
      <c r="C556" s="4"/>
      <c r="E556" s="2"/>
    </row>
    <row r="557">
      <c r="C557" s="4"/>
      <c r="E557" s="2"/>
    </row>
    <row r="558">
      <c r="C558" s="4"/>
      <c r="E558" s="2"/>
    </row>
    <row r="559">
      <c r="C559" s="4"/>
      <c r="E559" s="2"/>
    </row>
    <row r="560">
      <c r="C560" s="4"/>
      <c r="E560" s="2"/>
    </row>
    <row r="561">
      <c r="C561" s="4"/>
      <c r="E561" s="2"/>
    </row>
    <row r="562">
      <c r="C562" s="4"/>
      <c r="E562" s="2"/>
    </row>
    <row r="563">
      <c r="C563" s="4"/>
      <c r="E563" s="2"/>
    </row>
    <row r="564">
      <c r="C564" s="4"/>
      <c r="E564" s="2"/>
    </row>
    <row r="565">
      <c r="C565" s="4"/>
      <c r="E565" s="2"/>
    </row>
    <row r="566">
      <c r="C566" s="4"/>
      <c r="E566" s="2"/>
    </row>
    <row r="567">
      <c r="C567" s="4"/>
      <c r="E567" s="2"/>
    </row>
    <row r="568">
      <c r="C568" s="4"/>
      <c r="E568" s="2"/>
    </row>
    <row r="569">
      <c r="C569" s="4"/>
      <c r="E569" s="2"/>
    </row>
    <row r="570">
      <c r="C570" s="4"/>
      <c r="E570" s="2"/>
    </row>
    <row r="571">
      <c r="C571" s="4"/>
      <c r="E571" s="2"/>
    </row>
    <row r="572">
      <c r="C572" s="4"/>
      <c r="E572" s="2"/>
    </row>
    <row r="573">
      <c r="C573" s="4"/>
      <c r="E573" s="2"/>
    </row>
    <row r="574">
      <c r="C574" s="4"/>
      <c r="E574" s="2"/>
    </row>
    <row r="575">
      <c r="C575" s="4"/>
      <c r="E575" s="2"/>
    </row>
    <row r="576">
      <c r="C576" s="4"/>
      <c r="E576" s="2"/>
    </row>
    <row r="577">
      <c r="C577" s="4"/>
      <c r="E577" s="2"/>
    </row>
    <row r="578">
      <c r="C578" s="4"/>
      <c r="E578" s="2"/>
    </row>
    <row r="579">
      <c r="C579" s="4"/>
      <c r="E579" s="2"/>
    </row>
    <row r="580">
      <c r="C580" s="4"/>
      <c r="E580" s="2"/>
    </row>
    <row r="581">
      <c r="C581" s="4"/>
      <c r="E581" s="2"/>
    </row>
    <row r="582">
      <c r="C582" s="4"/>
      <c r="E582" s="2"/>
    </row>
    <row r="583">
      <c r="C583" s="4"/>
      <c r="E583" s="2"/>
    </row>
    <row r="584">
      <c r="C584" s="4"/>
      <c r="E584" s="2"/>
    </row>
    <row r="585">
      <c r="C585" s="4"/>
      <c r="E585" s="2"/>
    </row>
    <row r="586">
      <c r="C586" s="4"/>
      <c r="E586" s="2"/>
    </row>
    <row r="587">
      <c r="C587" s="4"/>
      <c r="E587" s="2"/>
    </row>
    <row r="588">
      <c r="C588" s="4"/>
      <c r="E588" s="2"/>
    </row>
    <row r="589">
      <c r="C589" s="4"/>
      <c r="E589" s="2"/>
    </row>
    <row r="590">
      <c r="C590" s="4"/>
      <c r="E590" s="2"/>
    </row>
    <row r="591">
      <c r="C591" s="4"/>
      <c r="E591" s="2"/>
    </row>
    <row r="592">
      <c r="C592" s="4"/>
      <c r="E592" s="2"/>
    </row>
    <row r="593">
      <c r="C593" s="4"/>
      <c r="E593" s="2"/>
    </row>
    <row r="594">
      <c r="C594" s="4"/>
      <c r="E594" s="2"/>
    </row>
    <row r="595">
      <c r="C595" s="4"/>
      <c r="E595" s="2"/>
    </row>
    <row r="596">
      <c r="C596" s="4"/>
      <c r="E596" s="2"/>
    </row>
    <row r="597">
      <c r="C597" s="4"/>
      <c r="E597" s="2"/>
    </row>
    <row r="598">
      <c r="C598" s="4"/>
      <c r="E598" s="2"/>
    </row>
    <row r="599">
      <c r="C599" s="4"/>
      <c r="E599" s="2"/>
    </row>
    <row r="600">
      <c r="C600" s="4"/>
      <c r="E600" s="2"/>
    </row>
    <row r="601">
      <c r="C601" s="4"/>
      <c r="E601" s="2"/>
    </row>
    <row r="602">
      <c r="C602" s="4"/>
      <c r="E602" s="2"/>
    </row>
    <row r="603">
      <c r="C603" s="4"/>
      <c r="E603" s="2"/>
    </row>
    <row r="604">
      <c r="C604" s="4"/>
      <c r="E604" s="2"/>
    </row>
    <row r="605">
      <c r="C605" s="4"/>
      <c r="E605" s="2"/>
    </row>
    <row r="606">
      <c r="C606" s="4"/>
      <c r="E606" s="2"/>
    </row>
    <row r="607">
      <c r="C607" s="4"/>
      <c r="E607" s="2"/>
    </row>
    <row r="608">
      <c r="C608" s="4"/>
      <c r="E608" s="2"/>
    </row>
    <row r="609">
      <c r="C609" s="4"/>
      <c r="E609" s="2"/>
    </row>
    <row r="610">
      <c r="C610" s="4"/>
      <c r="E610" s="2"/>
    </row>
    <row r="611">
      <c r="C611" s="4"/>
      <c r="E611" s="2"/>
    </row>
    <row r="612">
      <c r="C612" s="4"/>
      <c r="E612" s="2"/>
    </row>
    <row r="613">
      <c r="C613" s="4"/>
      <c r="E613" s="2"/>
    </row>
    <row r="614">
      <c r="C614" s="4"/>
      <c r="E614" s="2"/>
    </row>
    <row r="615">
      <c r="C615" s="4"/>
      <c r="E615" s="2"/>
    </row>
    <row r="616">
      <c r="C616" s="4"/>
      <c r="E616" s="2"/>
    </row>
    <row r="617">
      <c r="C617" s="4"/>
      <c r="E617" s="2"/>
    </row>
    <row r="618">
      <c r="C618" s="4"/>
      <c r="E618" s="2"/>
    </row>
    <row r="619">
      <c r="C619" s="4"/>
      <c r="E619" s="2"/>
    </row>
    <row r="620">
      <c r="C620" s="4"/>
      <c r="E620" s="2"/>
    </row>
    <row r="621">
      <c r="C621" s="4"/>
      <c r="E621" s="2"/>
    </row>
    <row r="622">
      <c r="C622" s="4"/>
      <c r="E622" s="2"/>
    </row>
    <row r="623">
      <c r="C623" s="4"/>
      <c r="E623" s="2"/>
    </row>
    <row r="624">
      <c r="C624" s="4"/>
      <c r="E624" s="2"/>
    </row>
    <row r="625">
      <c r="C625" s="4"/>
      <c r="E625" s="2"/>
    </row>
    <row r="626">
      <c r="C626" s="4"/>
      <c r="E626" s="2"/>
    </row>
    <row r="627">
      <c r="C627" s="4"/>
      <c r="E627" s="2"/>
    </row>
    <row r="628">
      <c r="C628" s="4"/>
      <c r="E628" s="2"/>
    </row>
    <row r="629">
      <c r="C629" s="4"/>
      <c r="E629" s="2"/>
    </row>
    <row r="630">
      <c r="C630" s="4"/>
      <c r="E630" s="2"/>
    </row>
    <row r="631">
      <c r="C631" s="4"/>
      <c r="E631" s="2"/>
    </row>
    <row r="632">
      <c r="C632" s="4"/>
      <c r="E632" s="2"/>
    </row>
    <row r="633">
      <c r="C633" s="4"/>
      <c r="E633" s="2"/>
    </row>
    <row r="634">
      <c r="C634" s="4"/>
      <c r="E634" s="2"/>
    </row>
    <row r="635">
      <c r="C635" s="4"/>
      <c r="E635" s="2"/>
    </row>
    <row r="636">
      <c r="C636" s="4"/>
      <c r="E636" s="2"/>
    </row>
    <row r="637">
      <c r="C637" s="4"/>
      <c r="E637" s="2"/>
    </row>
    <row r="638">
      <c r="C638" s="4"/>
      <c r="E638" s="2"/>
    </row>
    <row r="639">
      <c r="C639" s="4"/>
      <c r="E639" s="2"/>
    </row>
    <row r="640">
      <c r="C640" s="4"/>
      <c r="E640" s="2"/>
    </row>
    <row r="641">
      <c r="C641" s="4"/>
      <c r="E641" s="2"/>
    </row>
    <row r="642">
      <c r="C642" s="4"/>
      <c r="E642" s="2"/>
    </row>
    <row r="643">
      <c r="C643" s="4"/>
      <c r="E643" s="2"/>
    </row>
    <row r="644">
      <c r="C644" s="4"/>
      <c r="E644" s="2"/>
    </row>
    <row r="645">
      <c r="C645" s="4"/>
      <c r="E645" s="2"/>
    </row>
    <row r="646">
      <c r="C646" s="4"/>
      <c r="E646" s="2"/>
    </row>
    <row r="647">
      <c r="C647" s="4"/>
      <c r="E647" s="2"/>
    </row>
    <row r="648">
      <c r="C648" s="4"/>
      <c r="E648" s="2"/>
    </row>
    <row r="649">
      <c r="C649" s="4"/>
      <c r="E649" s="2"/>
    </row>
    <row r="650">
      <c r="C650" s="4"/>
      <c r="E650" s="2"/>
    </row>
    <row r="651">
      <c r="C651" s="4"/>
      <c r="E651" s="2"/>
    </row>
    <row r="652">
      <c r="C652" s="4"/>
      <c r="E652" s="2"/>
    </row>
    <row r="653">
      <c r="C653" s="4"/>
      <c r="E653" s="2"/>
    </row>
    <row r="654">
      <c r="C654" s="4"/>
      <c r="E654" s="2"/>
    </row>
    <row r="655">
      <c r="C655" s="4"/>
      <c r="E655" s="2"/>
    </row>
    <row r="656">
      <c r="C656" s="4"/>
      <c r="E656" s="2"/>
    </row>
    <row r="657">
      <c r="C657" s="4"/>
      <c r="E657" s="2"/>
    </row>
    <row r="658">
      <c r="C658" s="4"/>
      <c r="E658" s="2"/>
    </row>
    <row r="659">
      <c r="C659" s="4"/>
      <c r="E659" s="2"/>
    </row>
    <row r="660">
      <c r="C660" s="4"/>
      <c r="E660" s="2"/>
    </row>
    <row r="661">
      <c r="C661" s="4"/>
      <c r="E661" s="2"/>
    </row>
    <row r="662">
      <c r="C662" s="4"/>
      <c r="E662" s="2"/>
    </row>
    <row r="663">
      <c r="C663" s="4"/>
      <c r="E663" s="2"/>
    </row>
    <row r="664">
      <c r="C664" s="4"/>
      <c r="E664" s="2"/>
    </row>
    <row r="665">
      <c r="C665" s="4"/>
      <c r="E665" s="2"/>
    </row>
    <row r="666">
      <c r="C666" s="4"/>
      <c r="E666" s="2"/>
    </row>
    <row r="667">
      <c r="C667" s="4"/>
      <c r="E667" s="2"/>
    </row>
    <row r="668">
      <c r="C668" s="4"/>
      <c r="E668" s="2"/>
    </row>
    <row r="669">
      <c r="C669" s="4"/>
      <c r="E669" s="2"/>
    </row>
    <row r="670">
      <c r="C670" s="4"/>
      <c r="E670" s="2"/>
    </row>
    <row r="671">
      <c r="C671" s="4"/>
      <c r="E671" s="2"/>
    </row>
    <row r="672">
      <c r="C672" s="4"/>
      <c r="E672" s="2"/>
    </row>
    <row r="673">
      <c r="C673" s="4"/>
      <c r="E673" s="2"/>
    </row>
    <row r="674">
      <c r="C674" s="4"/>
      <c r="E674" s="2"/>
    </row>
    <row r="675">
      <c r="C675" s="4"/>
      <c r="E675" s="2"/>
    </row>
    <row r="676">
      <c r="C676" s="4"/>
      <c r="E676" s="2"/>
    </row>
    <row r="677">
      <c r="C677" s="4"/>
      <c r="E677" s="2"/>
    </row>
    <row r="678">
      <c r="C678" s="4"/>
      <c r="E678" s="2"/>
    </row>
    <row r="679">
      <c r="C679" s="4"/>
      <c r="E679" s="2"/>
    </row>
    <row r="680">
      <c r="C680" s="4"/>
      <c r="E680" s="2"/>
    </row>
    <row r="681">
      <c r="C681" s="4"/>
      <c r="E681" s="2"/>
    </row>
    <row r="682">
      <c r="C682" s="4"/>
      <c r="E682" s="2"/>
    </row>
    <row r="683">
      <c r="C683" s="4"/>
      <c r="E683" s="2"/>
    </row>
    <row r="684">
      <c r="C684" s="4"/>
      <c r="E684" s="2"/>
    </row>
    <row r="685">
      <c r="C685" s="4"/>
      <c r="E685" s="2"/>
    </row>
    <row r="686">
      <c r="C686" s="4"/>
      <c r="E686" s="2"/>
    </row>
    <row r="687">
      <c r="C687" s="4"/>
      <c r="E687" s="2"/>
    </row>
    <row r="688">
      <c r="C688" s="4"/>
      <c r="E688" s="2"/>
    </row>
    <row r="689">
      <c r="C689" s="4"/>
      <c r="E689" s="2"/>
    </row>
    <row r="690">
      <c r="C690" s="4"/>
      <c r="E690" s="2"/>
    </row>
    <row r="691">
      <c r="C691" s="4"/>
      <c r="E691" s="2"/>
    </row>
    <row r="692">
      <c r="C692" s="4"/>
      <c r="E692" s="2"/>
    </row>
    <row r="693">
      <c r="C693" s="4"/>
      <c r="E693" s="2"/>
    </row>
    <row r="694">
      <c r="C694" s="4"/>
      <c r="E694" s="2"/>
    </row>
    <row r="695">
      <c r="C695" s="4"/>
      <c r="E695" s="2"/>
    </row>
    <row r="696">
      <c r="C696" s="4"/>
      <c r="E696" s="2"/>
    </row>
    <row r="697">
      <c r="C697" s="4"/>
      <c r="E697" s="2"/>
    </row>
    <row r="698">
      <c r="C698" s="4"/>
      <c r="E698" s="2"/>
    </row>
    <row r="699">
      <c r="C699" s="4"/>
      <c r="E699" s="2"/>
    </row>
    <row r="700">
      <c r="C700" s="4"/>
      <c r="E700" s="2"/>
    </row>
    <row r="701">
      <c r="C701" s="4"/>
      <c r="E701" s="2"/>
    </row>
    <row r="702">
      <c r="C702" s="4"/>
      <c r="E702" s="2"/>
    </row>
    <row r="703">
      <c r="C703" s="4"/>
      <c r="E703" s="2"/>
    </row>
    <row r="704">
      <c r="C704" s="4"/>
      <c r="E704" s="2"/>
    </row>
    <row r="705">
      <c r="C705" s="4"/>
      <c r="E705" s="2"/>
    </row>
    <row r="706">
      <c r="C706" s="4"/>
      <c r="E706" s="2"/>
    </row>
    <row r="707">
      <c r="C707" s="4"/>
      <c r="E707" s="2"/>
    </row>
    <row r="708">
      <c r="C708" s="4"/>
      <c r="E708" s="2"/>
    </row>
    <row r="709">
      <c r="C709" s="4"/>
      <c r="E709" s="2"/>
    </row>
    <row r="710">
      <c r="C710" s="4"/>
      <c r="E710" s="2"/>
    </row>
    <row r="711">
      <c r="C711" s="4"/>
      <c r="E711" s="2"/>
    </row>
    <row r="712">
      <c r="C712" s="4"/>
      <c r="E712" s="2"/>
    </row>
    <row r="713">
      <c r="C713" s="4"/>
      <c r="E713" s="2"/>
    </row>
    <row r="714">
      <c r="C714" s="4"/>
      <c r="E714" s="2"/>
    </row>
    <row r="715">
      <c r="C715" s="4"/>
      <c r="E715" s="2"/>
    </row>
    <row r="716">
      <c r="C716" s="4"/>
      <c r="E716" s="2"/>
    </row>
    <row r="717">
      <c r="C717" s="4"/>
      <c r="E717" s="2"/>
    </row>
    <row r="718">
      <c r="C718" s="4"/>
      <c r="E718" s="2"/>
    </row>
    <row r="719">
      <c r="C719" s="4"/>
      <c r="E719" s="2"/>
    </row>
    <row r="720">
      <c r="C720" s="4"/>
      <c r="E720" s="2"/>
    </row>
    <row r="721">
      <c r="C721" s="4"/>
      <c r="E721" s="2"/>
    </row>
    <row r="722">
      <c r="C722" s="4"/>
      <c r="E722" s="2"/>
    </row>
    <row r="723">
      <c r="C723" s="4"/>
      <c r="E723" s="2"/>
    </row>
    <row r="724">
      <c r="C724" s="4"/>
      <c r="E724" s="2"/>
    </row>
    <row r="725">
      <c r="C725" s="4"/>
      <c r="E725" s="2"/>
    </row>
    <row r="726">
      <c r="C726" s="4"/>
      <c r="E726" s="2"/>
    </row>
    <row r="727">
      <c r="C727" s="4"/>
      <c r="E727" s="2"/>
    </row>
    <row r="728">
      <c r="C728" s="4"/>
      <c r="E728" s="2"/>
    </row>
    <row r="729">
      <c r="C729" s="4"/>
      <c r="E729" s="2"/>
    </row>
    <row r="730">
      <c r="C730" s="4"/>
      <c r="E730" s="2"/>
    </row>
    <row r="731">
      <c r="C731" s="4"/>
      <c r="E731" s="2"/>
    </row>
    <row r="732">
      <c r="C732" s="4"/>
      <c r="E732" s="2"/>
    </row>
    <row r="733">
      <c r="C733" s="4"/>
      <c r="E733" s="2"/>
    </row>
    <row r="734">
      <c r="C734" s="4"/>
      <c r="E734" s="2"/>
    </row>
    <row r="735">
      <c r="C735" s="4"/>
      <c r="E735" s="2"/>
    </row>
    <row r="736">
      <c r="C736" s="4"/>
      <c r="E736" s="2"/>
    </row>
    <row r="737">
      <c r="C737" s="4"/>
      <c r="E737" s="2"/>
    </row>
    <row r="738">
      <c r="C738" s="4"/>
      <c r="E738" s="2"/>
    </row>
    <row r="739">
      <c r="C739" s="4"/>
      <c r="E739" s="2"/>
    </row>
    <row r="740">
      <c r="C740" s="4"/>
      <c r="E740" s="2"/>
    </row>
    <row r="741">
      <c r="C741" s="4"/>
      <c r="E741" s="2"/>
    </row>
    <row r="742">
      <c r="C742" s="4"/>
      <c r="E742" s="2"/>
    </row>
    <row r="743">
      <c r="C743" s="4"/>
      <c r="E743" s="2"/>
    </row>
    <row r="744">
      <c r="C744" s="4"/>
      <c r="E744" s="2"/>
    </row>
    <row r="745">
      <c r="C745" s="4"/>
      <c r="E745" s="2"/>
    </row>
    <row r="746">
      <c r="C746" s="4"/>
      <c r="E746" s="2"/>
    </row>
    <row r="747">
      <c r="C747" s="4"/>
      <c r="E747" s="2"/>
    </row>
    <row r="748">
      <c r="C748" s="4"/>
      <c r="E748" s="2"/>
    </row>
    <row r="749">
      <c r="C749" s="4"/>
      <c r="E749" s="2"/>
    </row>
    <row r="750">
      <c r="C750" s="4"/>
      <c r="E750" s="2"/>
    </row>
    <row r="751">
      <c r="C751" s="4"/>
      <c r="E751" s="2"/>
    </row>
    <row r="752">
      <c r="C752" s="4"/>
      <c r="E752" s="2"/>
    </row>
    <row r="753">
      <c r="C753" s="4"/>
      <c r="E753" s="2"/>
    </row>
    <row r="754">
      <c r="C754" s="4"/>
      <c r="E754" s="2"/>
    </row>
    <row r="755">
      <c r="C755" s="4"/>
      <c r="E755" s="2"/>
    </row>
    <row r="756">
      <c r="C756" s="4"/>
      <c r="E756" s="2"/>
    </row>
    <row r="757">
      <c r="C757" s="4"/>
      <c r="E757" s="2"/>
    </row>
    <row r="758">
      <c r="C758" s="4"/>
      <c r="E758" s="2"/>
    </row>
    <row r="759">
      <c r="C759" s="4"/>
      <c r="E759" s="2"/>
    </row>
    <row r="760">
      <c r="C760" s="4"/>
      <c r="E760" s="2"/>
    </row>
    <row r="761">
      <c r="C761" s="4"/>
      <c r="E761" s="2"/>
    </row>
    <row r="762">
      <c r="C762" s="4"/>
      <c r="E762" s="2"/>
    </row>
    <row r="763">
      <c r="C763" s="4"/>
      <c r="E763" s="2"/>
    </row>
    <row r="764">
      <c r="C764" s="4"/>
      <c r="E764" s="2"/>
    </row>
    <row r="765">
      <c r="C765" s="4"/>
      <c r="E765" s="2"/>
    </row>
    <row r="766">
      <c r="C766" s="4"/>
      <c r="E766" s="2"/>
    </row>
    <row r="767">
      <c r="C767" s="4"/>
      <c r="E767" s="2"/>
    </row>
    <row r="768">
      <c r="C768" s="4"/>
      <c r="E768" s="2"/>
    </row>
    <row r="769">
      <c r="C769" s="4"/>
      <c r="E769" s="2"/>
    </row>
    <row r="770">
      <c r="C770" s="4"/>
      <c r="E770" s="2"/>
    </row>
    <row r="771">
      <c r="C771" s="4"/>
      <c r="E771" s="2"/>
    </row>
    <row r="772">
      <c r="C772" s="4"/>
      <c r="E772" s="2"/>
    </row>
    <row r="773">
      <c r="C773" s="4"/>
      <c r="E773" s="2"/>
    </row>
    <row r="774">
      <c r="C774" s="4"/>
      <c r="E774" s="2"/>
    </row>
    <row r="775">
      <c r="C775" s="4"/>
      <c r="E775" s="2"/>
    </row>
    <row r="776">
      <c r="C776" s="4"/>
      <c r="E776" s="2"/>
    </row>
    <row r="777">
      <c r="C777" s="4"/>
      <c r="E777" s="2"/>
    </row>
    <row r="778">
      <c r="C778" s="4"/>
      <c r="E778" s="2"/>
    </row>
    <row r="779">
      <c r="C779" s="4"/>
      <c r="E779" s="2"/>
    </row>
    <row r="780">
      <c r="C780" s="4"/>
      <c r="E780" s="2"/>
    </row>
    <row r="781">
      <c r="C781" s="4"/>
      <c r="E781" s="2"/>
    </row>
    <row r="782">
      <c r="C782" s="4"/>
      <c r="E782" s="2"/>
    </row>
    <row r="783">
      <c r="C783" s="4"/>
      <c r="E783" s="2"/>
    </row>
    <row r="784">
      <c r="C784" s="4"/>
      <c r="E784" s="2"/>
    </row>
    <row r="785">
      <c r="C785" s="4"/>
      <c r="E785" s="2"/>
    </row>
    <row r="786">
      <c r="C786" s="4"/>
      <c r="E786" s="2"/>
    </row>
    <row r="787">
      <c r="C787" s="4"/>
      <c r="E787" s="2"/>
    </row>
    <row r="788">
      <c r="C788" s="4"/>
      <c r="E788" s="2"/>
    </row>
    <row r="789">
      <c r="C789" s="4"/>
      <c r="E789" s="2"/>
    </row>
    <row r="790">
      <c r="C790" s="4"/>
      <c r="E790" s="2"/>
    </row>
    <row r="791">
      <c r="C791" s="4"/>
      <c r="E791" s="2"/>
    </row>
    <row r="792">
      <c r="C792" s="4"/>
      <c r="E792" s="2"/>
    </row>
    <row r="793">
      <c r="C793" s="4"/>
      <c r="E793" s="2"/>
    </row>
    <row r="794">
      <c r="C794" s="4"/>
      <c r="E794" s="2"/>
    </row>
    <row r="795">
      <c r="C795" s="4"/>
      <c r="E795" s="2"/>
    </row>
    <row r="796">
      <c r="C796" s="4"/>
      <c r="E796" s="2"/>
    </row>
    <row r="797">
      <c r="C797" s="4"/>
      <c r="E797" s="2"/>
    </row>
    <row r="798">
      <c r="C798" s="4"/>
      <c r="E798" s="2"/>
    </row>
    <row r="799">
      <c r="C799" s="4"/>
      <c r="E799" s="2"/>
    </row>
    <row r="800">
      <c r="C800" s="4"/>
      <c r="E800" s="2"/>
    </row>
    <row r="801">
      <c r="C801" s="4"/>
      <c r="E801" s="2"/>
    </row>
    <row r="802">
      <c r="C802" s="4"/>
      <c r="E802" s="2"/>
    </row>
    <row r="803">
      <c r="C803" s="4"/>
      <c r="E803" s="2"/>
    </row>
    <row r="804">
      <c r="C804" s="4"/>
      <c r="E804" s="2"/>
    </row>
    <row r="805">
      <c r="C805" s="4"/>
      <c r="E805" s="2"/>
    </row>
    <row r="806">
      <c r="C806" s="4"/>
      <c r="E806" s="2"/>
    </row>
    <row r="807">
      <c r="C807" s="4"/>
      <c r="E807" s="2"/>
    </row>
    <row r="808">
      <c r="C808" s="4"/>
      <c r="E808" s="2"/>
    </row>
    <row r="809">
      <c r="C809" s="4"/>
      <c r="E809" s="2"/>
    </row>
    <row r="810">
      <c r="C810" s="4"/>
      <c r="E810" s="2"/>
    </row>
    <row r="811">
      <c r="C811" s="4"/>
      <c r="E811" s="2"/>
    </row>
    <row r="812">
      <c r="C812" s="4"/>
      <c r="E812" s="2"/>
    </row>
    <row r="813">
      <c r="C813" s="4"/>
      <c r="E813" s="2"/>
    </row>
    <row r="814">
      <c r="C814" s="4"/>
      <c r="E814" s="2"/>
    </row>
    <row r="815">
      <c r="C815" s="4"/>
      <c r="E815" s="2"/>
    </row>
    <row r="816">
      <c r="C816" s="4"/>
      <c r="E816" s="2"/>
    </row>
    <row r="817">
      <c r="C817" s="4"/>
      <c r="E817" s="2"/>
    </row>
    <row r="818">
      <c r="C818" s="4"/>
      <c r="E818" s="2"/>
    </row>
    <row r="819">
      <c r="C819" s="4"/>
      <c r="E819" s="2"/>
    </row>
    <row r="820">
      <c r="C820" s="4"/>
      <c r="E820" s="2"/>
    </row>
    <row r="821">
      <c r="C821" s="4"/>
      <c r="E821" s="2"/>
    </row>
    <row r="822">
      <c r="C822" s="4"/>
      <c r="E822" s="2"/>
    </row>
    <row r="823">
      <c r="C823" s="4"/>
      <c r="E823" s="2"/>
    </row>
    <row r="824">
      <c r="C824" s="4"/>
      <c r="E824" s="2"/>
    </row>
    <row r="825">
      <c r="C825" s="4"/>
      <c r="E825" s="2"/>
    </row>
    <row r="826">
      <c r="C826" s="4"/>
      <c r="E826" s="2"/>
    </row>
    <row r="827">
      <c r="C827" s="4"/>
      <c r="E827" s="2"/>
    </row>
    <row r="828">
      <c r="C828" s="4"/>
      <c r="E828" s="2"/>
    </row>
    <row r="829">
      <c r="C829" s="4"/>
      <c r="E829" s="2"/>
    </row>
    <row r="830">
      <c r="C830" s="4"/>
      <c r="E830" s="2"/>
    </row>
    <row r="831">
      <c r="C831" s="4"/>
      <c r="E831" s="2"/>
    </row>
    <row r="832">
      <c r="C832" s="4"/>
      <c r="E832" s="2"/>
    </row>
    <row r="833">
      <c r="C833" s="4"/>
      <c r="E833" s="2"/>
    </row>
    <row r="834">
      <c r="C834" s="4"/>
      <c r="E834" s="2"/>
    </row>
    <row r="835">
      <c r="C835" s="4"/>
      <c r="E835" s="2"/>
    </row>
    <row r="836">
      <c r="C836" s="4"/>
      <c r="E836" s="2"/>
    </row>
    <row r="837">
      <c r="C837" s="4"/>
      <c r="E837" s="2"/>
    </row>
    <row r="838">
      <c r="C838" s="4"/>
      <c r="E838" s="2"/>
    </row>
    <row r="839">
      <c r="C839" s="4"/>
      <c r="E839" s="2"/>
    </row>
    <row r="840">
      <c r="C840" s="4"/>
      <c r="E840" s="2"/>
    </row>
    <row r="841">
      <c r="C841" s="4"/>
      <c r="E841" s="2"/>
    </row>
    <row r="842">
      <c r="C842" s="4"/>
      <c r="E842" s="2"/>
    </row>
    <row r="843">
      <c r="C843" s="4"/>
      <c r="E843" s="2"/>
    </row>
    <row r="844">
      <c r="C844" s="4"/>
      <c r="E844" s="2"/>
    </row>
    <row r="845">
      <c r="C845" s="4"/>
      <c r="E845" s="2"/>
    </row>
    <row r="846">
      <c r="C846" s="4"/>
      <c r="E846" s="2"/>
    </row>
    <row r="847">
      <c r="C847" s="4"/>
      <c r="E847" s="2"/>
    </row>
    <row r="848">
      <c r="C848" s="4"/>
      <c r="E848" s="2"/>
    </row>
    <row r="849">
      <c r="C849" s="4"/>
      <c r="E849" s="2"/>
    </row>
    <row r="850">
      <c r="C850" s="4"/>
      <c r="E850" s="2"/>
    </row>
    <row r="851">
      <c r="C851" s="4"/>
      <c r="E851" s="2"/>
    </row>
    <row r="852">
      <c r="C852" s="4"/>
      <c r="E852" s="2"/>
    </row>
    <row r="853">
      <c r="C853" s="4"/>
      <c r="E853" s="2"/>
    </row>
    <row r="854">
      <c r="C854" s="4"/>
      <c r="E854" s="2"/>
    </row>
    <row r="855">
      <c r="C855" s="4"/>
      <c r="E855" s="2"/>
    </row>
    <row r="856">
      <c r="C856" s="4"/>
      <c r="E856" s="2"/>
    </row>
    <row r="857">
      <c r="C857" s="4"/>
      <c r="E857" s="2"/>
    </row>
    <row r="858">
      <c r="C858" s="4"/>
      <c r="E858" s="2"/>
    </row>
    <row r="859">
      <c r="C859" s="4"/>
      <c r="E859" s="2"/>
    </row>
    <row r="860">
      <c r="C860" s="4"/>
      <c r="E860" s="2"/>
    </row>
    <row r="861">
      <c r="C861" s="4"/>
      <c r="E861" s="2"/>
    </row>
    <row r="862">
      <c r="C862" s="4"/>
      <c r="E862" s="2"/>
    </row>
    <row r="863">
      <c r="C863" s="4"/>
      <c r="E863" s="2"/>
    </row>
    <row r="864">
      <c r="C864" s="4"/>
      <c r="E864" s="2"/>
    </row>
    <row r="865">
      <c r="C865" s="4"/>
      <c r="E865" s="2"/>
    </row>
    <row r="866">
      <c r="C866" s="4"/>
      <c r="E866" s="2"/>
    </row>
    <row r="867">
      <c r="C867" s="4"/>
      <c r="E867" s="2"/>
    </row>
    <row r="868">
      <c r="C868" s="4"/>
      <c r="E868" s="2"/>
    </row>
    <row r="869">
      <c r="C869" s="4"/>
      <c r="E869" s="2"/>
    </row>
    <row r="870">
      <c r="C870" s="4"/>
      <c r="E870" s="2"/>
    </row>
    <row r="871">
      <c r="C871" s="4"/>
      <c r="E871" s="2"/>
    </row>
    <row r="872">
      <c r="C872" s="4"/>
      <c r="E872" s="2"/>
    </row>
    <row r="873">
      <c r="C873" s="4"/>
      <c r="E873" s="2"/>
    </row>
    <row r="874">
      <c r="C874" s="4"/>
      <c r="E874" s="2"/>
    </row>
    <row r="875">
      <c r="C875" s="4"/>
      <c r="E875" s="2"/>
    </row>
    <row r="876">
      <c r="C876" s="4"/>
      <c r="E876" s="2"/>
    </row>
    <row r="877">
      <c r="C877" s="4"/>
      <c r="E877" s="2"/>
    </row>
    <row r="878">
      <c r="C878" s="4"/>
      <c r="E878" s="2"/>
    </row>
    <row r="879">
      <c r="C879" s="4"/>
      <c r="E879" s="2"/>
    </row>
    <row r="880">
      <c r="C880" s="4"/>
      <c r="E880" s="2"/>
    </row>
    <row r="881">
      <c r="C881" s="4"/>
      <c r="E881" s="2"/>
    </row>
    <row r="882">
      <c r="C882" s="4"/>
      <c r="E882" s="2"/>
    </row>
    <row r="883">
      <c r="C883" s="4"/>
      <c r="E883" s="2"/>
    </row>
    <row r="884">
      <c r="C884" s="4"/>
      <c r="E884" s="2"/>
    </row>
    <row r="885">
      <c r="C885" s="4"/>
      <c r="E885" s="2"/>
    </row>
    <row r="886">
      <c r="C886" s="4"/>
      <c r="E886" s="2"/>
    </row>
    <row r="887">
      <c r="C887" s="4"/>
      <c r="E887" s="2"/>
    </row>
    <row r="888">
      <c r="C888" s="4"/>
      <c r="E888" s="2"/>
    </row>
    <row r="889">
      <c r="C889" s="4"/>
      <c r="E889" s="2"/>
    </row>
    <row r="890">
      <c r="C890" s="4"/>
      <c r="E890" s="2"/>
    </row>
    <row r="891">
      <c r="C891" s="4"/>
      <c r="E891" s="2"/>
    </row>
    <row r="892">
      <c r="C892" s="4"/>
      <c r="E892" s="2"/>
    </row>
    <row r="893">
      <c r="C893" s="4"/>
      <c r="E893" s="2"/>
    </row>
    <row r="894">
      <c r="C894" s="4"/>
      <c r="E894" s="2"/>
    </row>
    <row r="895">
      <c r="C895" s="4"/>
      <c r="E895" s="2"/>
    </row>
    <row r="896">
      <c r="C896" s="4"/>
      <c r="E896" s="2"/>
    </row>
    <row r="897">
      <c r="C897" s="4"/>
      <c r="E897" s="2"/>
    </row>
    <row r="898">
      <c r="C898" s="4"/>
      <c r="E898" s="2"/>
    </row>
    <row r="899">
      <c r="C899" s="4"/>
      <c r="E899" s="2"/>
    </row>
    <row r="900">
      <c r="C900" s="4"/>
      <c r="E900" s="2"/>
    </row>
    <row r="901">
      <c r="C901" s="4"/>
      <c r="E901" s="2"/>
    </row>
    <row r="902">
      <c r="C902" s="4"/>
      <c r="E902" s="2"/>
    </row>
    <row r="903">
      <c r="C903" s="4"/>
      <c r="E903" s="2"/>
    </row>
    <row r="904">
      <c r="C904" s="4"/>
      <c r="E904" s="2"/>
    </row>
    <row r="905">
      <c r="C905" s="4"/>
      <c r="E905" s="2"/>
    </row>
    <row r="906">
      <c r="C906" s="4"/>
      <c r="E906" s="2"/>
    </row>
    <row r="907">
      <c r="C907" s="4"/>
      <c r="E907" s="2"/>
    </row>
    <row r="908">
      <c r="C908" s="4"/>
      <c r="E908" s="2"/>
    </row>
    <row r="909">
      <c r="C909" s="4"/>
      <c r="E909" s="2"/>
    </row>
    <row r="910">
      <c r="C910" s="4"/>
      <c r="E910" s="2"/>
    </row>
    <row r="911">
      <c r="C911" s="4"/>
      <c r="E911" s="2"/>
    </row>
    <row r="912">
      <c r="C912" s="4"/>
      <c r="E912" s="2"/>
    </row>
    <row r="913">
      <c r="C913" s="4"/>
      <c r="E913" s="2"/>
    </row>
    <row r="914">
      <c r="C914" s="4"/>
      <c r="E914" s="2"/>
    </row>
    <row r="915">
      <c r="C915" s="4"/>
      <c r="E915" s="2"/>
    </row>
    <row r="916">
      <c r="C916" s="4"/>
      <c r="E916" s="2"/>
    </row>
    <row r="917">
      <c r="C917" s="4"/>
      <c r="E917" s="2"/>
    </row>
    <row r="918">
      <c r="C918" s="4"/>
      <c r="E918" s="2"/>
    </row>
    <row r="919">
      <c r="C919" s="4"/>
      <c r="E919" s="2"/>
    </row>
    <row r="920">
      <c r="C920" s="4"/>
      <c r="E920" s="2"/>
    </row>
    <row r="921">
      <c r="C921" s="4"/>
      <c r="E921" s="2"/>
    </row>
    <row r="922">
      <c r="C922" s="4"/>
      <c r="E922" s="2"/>
    </row>
    <row r="923">
      <c r="C923" s="4"/>
      <c r="E923" s="2"/>
    </row>
    <row r="924">
      <c r="C924" s="4"/>
      <c r="E924" s="2"/>
    </row>
    <row r="925">
      <c r="C925" s="4"/>
      <c r="E925" s="2"/>
    </row>
    <row r="926">
      <c r="C926" s="4"/>
      <c r="E926" s="2"/>
    </row>
    <row r="927">
      <c r="C927" s="4"/>
      <c r="E927" s="2"/>
    </row>
    <row r="928">
      <c r="C928" s="4"/>
      <c r="E928" s="2"/>
    </row>
    <row r="929">
      <c r="C929" s="4"/>
      <c r="E929" s="2"/>
    </row>
    <row r="930">
      <c r="C930" s="4"/>
      <c r="E930" s="2"/>
    </row>
    <row r="931">
      <c r="C931" s="4"/>
      <c r="E931" s="2"/>
    </row>
    <row r="932">
      <c r="C932" s="4"/>
      <c r="E932" s="2"/>
    </row>
    <row r="933">
      <c r="C933" s="4"/>
      <c r="E933" s="2"/>
    </row>
    <row r="934">
      <c r="C934" s="4"/>
      <c r="E934" s="2"/>
    </row>
    <row r="935">
      <c r="C935" s="4"/>
      <c r="E935" s="2"/>
    </row>
    <row r="936">
      <c r="C936" s="4"/>
      <c r="E936" s="2"/>
    </row>
    <row r="937">
      <c r="C937" s="4"/>
      <c r="E937" s="2"/>
    </row>
    <row r="938">
      <c r="C938" s="4"/>
      <c r="E938" s="2"/>
    </row>
    <row r="939">
      <c r="C939" s="4"/>
      <c r="E939" s="2"/>
    </row>
    <row r="940">
      <c r="C940" s="4"/>
      <c r="E940" s="2"/>
    </row>
    <row r="941">
      <c r="C941" s="4"/>
      <c r="E941" s="2"/>
    </row>
    <row r="942">
      <c r="C942" s="4"/>
      <c r="E942" s="2"/>
    </row>
    <row r="943">
      <c r="C943" s="4"/>
      <c r="E943" s="2"/>
    </row>
    <row r="944">
      <c r="C944" s="4"/>
      <c r="E944" s="2"/>
    </row>
    <row r="945">
      <c r="C945" s="4"/>
      <c r="E945" s="2"/>
    </row>
    <row r="946">
      <c r="C946" s="4"/>
      <c r="E946" s="2"/>
    </row>
    <row r="947">
      <c r="C947" s="4"/>
      <c r="E947" s="2"/>
    </row>
    <row r="948">
      <c r="C948" s="4"/>
      <c r="E948" s="2"/>
    </row>
    <row r="949">
      <c r="C949" s="4"/>
      <c r="E949" s="2"/>
    </row>
    <row r="950">
      <c r="C950" s="4"/>
      <c r="E950" s="2"/>
    </row>
    <row r="951">
      <c r="C951" s="4"/>
      <c r="E951" s="2"/>
    </row>
    <row r="952">
      <c r="C952" s="4"/>
      <c r="E952" s="2"/>
    </row>
    <row r="953">
      <c r="C953" s="4"/>
      <c r="E953" s="2"/>
    </row>
    <row r="954">
      <c r="C954" s="4"/>
      <c r="E954" s="2"/>
    </row>
    <row r="955">
      <c r="C955" s="4"/>
      <c r="E955" s="2"/>
    </row>
    <row r="956">
      <c r="C956" s="4"/>
      <c r="E956" s="2"/>
    </row>
    <row r="957">
      <c r="C957" s="4"/>
      <c r="E957" s="2"/>
    </row>
    <row r="958">
      <c r="C958" s="4"/>
      <c r="E958" s="2"/>
    </row>
    <row r="959">
      <c r="C959" s="4"/>
      <c r="E959" s="2"/>
    </row>
    <row r="960">
      <c r="C960" s="4"/>
      <c r="E960" s="2"/>
    </row>
    <row r="961">
      <c r="C961" s="4"/>
      <c r="E961" s="2"/>
    </row>
    <row r="962">
      <c r="C962" s="4"/>
      <c r="E962" s="2"/>
    </row>
    <row r="963">
      <c r="C963" s="4"/>
      <c r="E963" s="2"/>
    </row>
    <row r="964">
      <c r="C964" s="4"/>
      <c r="E964" s="2"/>
    </row>
    <row r="965">
      <c r="C965" s="4"/>
      <c r="E965" s="2"/>
    </row>
    <row r="966">
      <c r="C966" s="4"/>
      <c r="E966" s="2"/>
    </row>
    <row r="967">
      <c r="C967" s="4"/>
      <c r="E967" s="2"/>
    </row>
    <row r="968">
      <c r="C968" s="4"/>
      <c r="E968" s="2"/>
    </row>
    <row r="969">
      <c r="C969" s="4"/>
      <c r="E969" s="2"/>
    </row>
    <row r="970">
      <c r="C970" s="4"/>
      <c r="E970" s="2"/>
    </row>
    <row r="971">
      <c r="C971" s="4"/>
      <c r="E971" s="2"/>
    </row>
    <row r="972">
      <c r="C972" s="4"/>
      <c r="E972" s="2"/>
    </row>
    <row r="973">
      <c r="C973" s="4"/>
      <c r="E973" s="2"/>
    </row>
    <row r="974">
      <c r="C974" s="4"/>
      <c r="E974" s="2"/>
    </row>
    <row r="975">
      <c r="C975" s="4"/>
      <c r="E975" s="2"/>
    </row>
    <row r="976">
      <c r="C976" s="4"/>
      <c r="E976" s="2"/>
    </row>
    <row r="977">
      <c r="C977" s="4"/>
      <c r="E977" s="2"/>
    </row>
    <row r="978">
      <c r="C978" s="4"/>
      <c r="E978" s="2"/>
    </row>
    <row r="979">
      <c r="C979" s="4"/>
      <c r="E979" s="2"/>
    </row>
    <row r="980">
      <c r="C980" s="4"/>
      <c r="E980" s="2"/>
    </row>
    <row r="981">
      <c r="C981" s="4"/>
      <c r="E981" s="2"/>
    </row>
    <row r="982">
      <c r="C982" s="4"/>
      <c r="E982" s="2"/>
    </row>
    <row r="983">
      <c r="C983" s="4"/>
      <c r="E983" s="2"/>
    </row>
    <row r="984">
      <c r="C984" s="4"/>
      <c r="E984" s="2"/>
    </row>
    <row r="985">
      <c r="C985" s="4"/>
      <c r="E985" s="2"/>
    </row>
    <row r="986">
      <c r="C986" s="4"/>
      <c r="E986" s="2"/>
    </row>
    <row r="987">
      <c r="C987" s="4"/>
      <c r="E987" s="2"/>
    </row>
    <row r="988">
      <c r="C988" s="4"/>
      <c r="E988" s="2"/>
    </row>
    <row r="989">
      <c r="C989" s="4"/>
      <c r="E989" s="2"/>
    </row>
    <row r="990">
      <c r="C990" s="4"/>
      <c r="E990" s="2"/>
    </row>
    <row r="991">
      <c r="C991" s="4"/>
      <c r="E991" s="2"/>
    </row>
    <row r="992">
      <c r="C992" s="4"/>
      <c r="E992" s="2"/>
    </row>
    <row r="993">
      <c r="C993" s="4"/>
      <c r="E993" s="2"/>
    </row>
    <row r="994">
      <c r="C994" s="4"/>
      <c r="E994" s="2"/>
    </row>
    <row r="995">
      <c r="C995" s="4"/>
      <c r="E995" s="2"/>
    </row>
    <row r="996">
      <c r="C996" s="4"/>
      <c r="E996" s="2"/>
    </row>
    <row r="997">
      <c r="C997" s="4"/>
      <c r="E997" s="2"/>
    </row>
    <row r="998">
      <c r="C998" s="4"/>
      <c r="E998" s="2"/>
    </row>
    <row r="999">
      <c r="C999" s="4"/>
      <c r="E999" s="2"/>
    </row>
    <row r="1000">
      <c r="C1000" s="4"/>
      <c r="E1000" s="2"/>
    </row>
    <row r="1001">
      <c r="C1001" s="4"/>
      <c r="E1001" s="2"/>
    </row>
    <row r="1002">
      <c r="C1002" s="4"/>
      <c r="E1002" s="2"/>
    </row>
  </sheetData>
  <mergeCells count="39">
    <mergeCell ref="B1:G1"/>
    <mergeCell ref="F3:F4"/>
    <mergeCell ref="G3:G4"/>
    <mergeCell ref="F5:F6"/>
    <mergeCell ref="G5:G6"/>
    <mergeCell ref="F7:F8"/>
    <mergeCell ref="F10:F11"/>
    <mergeCell ref="G21:G22"/>
    <mergeCell ref="G23:G25"/>
    <mergeCell ref="G26:G28"/>
    <mergeCell ref="G29:G30"/>
    <mergeCell ref="G31:G32"/>
    <mergeCell ref="G33:G35"/>
    <mergeCell ref="H33:H35"/>
    <mergeCell ref="G36:G37"/>
    <mergeCell ref="G7:G9"/>
    <mergeCell ref="G10:G12"/>
    <mergeCell ref="F13:F14"/>
    <mergeCell ref="G13:G14"/>
    <mergeCell ref="F15:F16"/>
    <mergeCell ref="G15:G17"/>
    <mergeCell ref="G18:G20"/>
    <mergeCell ref="F18:F19"/>
    <mergeCell ref="F21:F22"/>
    <mergeCell ref="F23:F24"/>
    <mergeCell ref="F26:F27"/>
    <mergeCell ref="F29:F30"/>
    <mergeCell ref="F31:F32"/>
    <mergeCell ref="F33:F34"/>
    <mergeCell ref="F45:F46"/>
    <mergeCell ref="G45:G46"/>
    <mergeCell ref="E47:F47"/>
    <mergeCell ref="F36:F37"/>
    <mergeCell ref="F38:F39"/>
    <mergeCell ref="G38:G40"/>
    <mergeCell ref="F41:F42"/>
    <mergeCell ref="G41:G42"/>
    <mergeCell ref="F43:F44"/>
    <mergeCell ref="G43:G44"/>
  </mergeCells>
  <conditionalFormatting sqref="F3:F46">
    <cfRule type="cellIs" dxfId="0" priority="1" operator="equal">
      <formula>"-"</formula>
    </cfRule>
  </conditionalFormatting>
  <conditionalFormatting sqref="H33:H35">
    <cfRule type="cellIs" dxfId="1" priority="2" operator="equal">
      <formula>"Invalid"</formula>
    </cfRule>
  </conditionalFormatting>
  <conditionalFormatting sqref="H33:H35">
    <cfRule type="cellIs" dxfId="2" priority="3" operator="equal">
      <formula>"No Issue"</formula>
    </cfRule>
  </conditionalFormatting>
  <dataValidations>
    <dataValidation type="list" allowBlank="1" showErrorMessage="1" sqref="E35">
      <formula1>"0,1,2,-"</formula1>
    </dataValidation>
    <dataValidation type="list" allowBlank="1" showErrorMessage="1" sqref="E44">
      <formula1>"0,1,2,3,4,5,6,-"</formula1>
    </dataValidation>
    <dataValidation type="list" allowBlank="1" showErrorMessage="1" sqref="E11 E37 E39 E42">
      <formula1>"0,1,2,3+,-"</formula1>
    </dataValidation>
    <dataValidation type="list" allowBlank="1" showErrorMessage="1" sqref="E28">
      <formula1>"Nothing or Not Closed,Energy Unit,Rechargeable Battery,-"</formula1>
    </dataValidation>
    <dataValidation type="list" allowBlank="1" showErrorMessage="1" sqref="E8 E14 E22 E30 E34">
      <formula1>"0,1,2,3,-"</formula1>
    </dataValidation>
    <dataValidation type="list" allowBlank="1" showErrorMessage="1" sqref="E46">
      <formula1>"2 - Developing,3 - Accomplished,4 - Exceeds,-"</formula1>
    </dataValidation>
    <dataValidation type="list" allowBlank="1" showErrorMessage="1" sqref="E4 E6 E9 E12 E16:E17 E19:E20 E24:E25 E27 E32 E40">
      <formula1>"No,Yes,-"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38"/>
    <col customWidth="1" min="2" max="2" width="6.5"/>
    <col customWidth="1" min="3" max="3" width="37.5"/>
    <col customWidth="1" min="4" max="4" width="7.63"/>
    <col customWidth="1" min="5" max="5" width="7.88"/>
    <col customWidth="1" min="6" max="6" width="7.5"/>
    <col customWidth="1" hidden="1" min="7" max="7" width="14.63"/>
  </cols>
  <sheetData>
    <row r="1">
      <c r="A1" s="5" t="s">
        <v>69</v>
      </c>
      <c r="E1" s="37" t="s">
        <v>70</v>
      </c>
    </row>
    <row r="2">
      <c r="B2" s="42" t="s">
        <v>71</v>
      </c>
      <c r="C2" s="42" t="s">
        <v>72</v>
      </c>
      <c r="D2" s="42" t="s">
        <v>73</v>
      </c>
      <c r="E2" s="42" t="s">
        <v>73</v>
      </c>
      <c r="F2" s="42" t="s">
        <v>74</v>
      </c>
    </row>
    <row r="3">
      <c r="A3" s="42">
        <v>1.0</v>
      </c>
      <c r="B3" s="42">
        <v>1437.0</v>
      </c>
      <c r="C3" s="42" t="s">
        <v>75</v>
      </c>
      <c r="D3" s="42" t="s">
        <v>76</v>
      </c>
      <c r="E3" s="42">
        <v>175.0</v>
      </c>
      <c r="F3" s="43">
        <f>'Robot Scores'!J4</f>
        <v>205</v>
      </c>
      <c r="G3" s="43" t="str">
        <f t="shared" ref="G3:G38" si="1">IF((F3-E3)&gt;0,"Improved","No Improvement")</f>
        <v>Improved</v>
      </c>
    </row>
    <row r="4">
      <c r="A4" s="42">
        <v>2.0</v>
      </c>
      <c r="B4" s="42">
        <v>2000.0</v>
      </c>
      <c r="C4" s="42" t="s">
        <v>77</v>
      </c>
      <c r="D4" s="42" t="s">
        <v>76</v>
      </c>
      <c r="E4" s="42">
        <v>205.0</v>
      </c>
      <c r="F4" s="43">
        <f>'Robot Scores'!J5</f>
        <v>205</v>
      </c>
      <c r="G4" s="43" t="str">
        <f t="shared" si="1"/>
        <v>No Improvement</v>
      </c>
    </row>
    <row r="5">
      <c r="A5" s="42">
        <v>3.0</v>
      </c>
      <c r="B5" s="42">
        <v>5801.0</v>
      </c>
      <c r="C5" s="42" t="s">
        <v>78</v>
      </c>
      <c r="D5" s="42" t="s">
        <v>76</v>
      </c>
      <c r="E5" s="42">
        <v>210.0</v>
      </c>
      <c r="F5" s="43">
        <f>'Robot Scores'!J6</f>
        <v>245</v>
      </c>
      <c r="G5" s="43" t="str">
        <f t="shared" si="1"/>
        <v>Improved</v>
      </c>
    </row>
    <row r="6">
      <c r="A6" s="42">
        <v>4.0</v>
      </c>
      <c r="B6" s="42">
        <v>7811.0</v>
      </c>
      <c r="C6" s="42" t="s">
        <v>79</v>
      </c>
      <c r="D6" s="42" t="s">
        <v>76</v>
      </c>
      <c r="E6" s="42">
        <v>180.0</v>
      </c>
      <c r="F6" s="43">
        <f>'Robot Scores'!J7</f>
        <v>250</v>
      </c>
      <c r="G6" s="43" t="str">
        <f t="shared" si="1"/>
        <v>Improved</v>
      </c>
    </row>
    <row r="7">
      <c r="A7" s="42">
        <v>5.0</v>
      </c>
      <c r="B7" s="42">
        <v>9716.0</v>
      </c>
      <c r="C7" s="42" t="s">
        <v>80</v>
      </c>
      <c r="D7" s="42" t="s">
        <v>81</v>
      </c>
      <c r="E7" s="42">
        <v>170.0</v>
      </c>
      <c r="F7" s="43">
        <f>'Robot Scores'!J8</f>
        <v>265</v>
      </c>
      <c r="G7" s="43" t="str">
        <f t="shared" si="1"/>
        <v>Improved</v>
      </c>
    </row>
    <row r="8">
      <c r="A8" s="42">
        <v>6.0</v>
      </c>
      <c r="B8" s="42">
        <v>12185.0</v>
      </c>
      <c r="C8" s="42" t="s">
        <v>82</v>
      </c>
      <c r="D8" s="42" t="s">
        <v>76</v>
      </c>
      <c r="E8" s="42">
        <v>170.0</v>
      </c>
      <c r="F8" s="43">
        <f>'Robot Scores'!J9</f>
        <v>175</v>
      </c>
      <c r="G8" s="43" t="str">
        <f t="shared" si="1"/>
        <v>Improved</v>
      </c>
    </row>
    <row r="9">
      <c r="A9" s="42">
        <v>7.0</v>
      </c>
      <c r="B9" s="42">
        <v>19954.0</v>
      </c>
      <c r="C9" s="42" t="s">
        <v>83</v>
      </c>
      <c r="D9" s="42" t="s">
        <v>81</v>
      </c>
      <c r="E9" s="42">
        <v>190.0</v>
      </c>
      <c r="F9" s="43">
        <f>'Robot Scores'!J10</f>
        <v>165</v>
      </c>
      <c r="G9" s="43" t="str">
        <f t="shared" si="1"/>
        <v>No Improvement</v>
      </c>
    </row>
    <row r="10">
      <c r="A10" s="42">
        <v>8.0</v>
      </c>
      <c r="B10" s="42">
        <v>28682.0</v>
      </c>
      <c r="C10" s="42" t="s">
        <v>84</v>
      </c>
      <c r="D10" s="42" t="s">
        <v>85</v>
      </c>
      <c r="E10" s="42">
        <v>245.0</v>
      </c>
      <c r="F10" s="43">
        <f>'Robot Scores'!J11</f>
        <v>270</v>
      </c>
      <c r="G10" s="43" t="str">
        <f t="shared" si="1"/>
        <v>Improved</v>
      </c>
    </row>
    <row r="11">
      <c r="A11" s="42">
        <v>9.0</v>
      </c>
      <c r="B11" s="42">
        <v>29473.0</v>
      </c>
      <c r="C11" s="42" t="s">
        <v>86</v>
      </c>
      <c r="D11" s="42" t="s">
        <v>76</v>
      </c>
      <c r="E11" s="42">
        <v>195.0</v>
      </c>
      <c r="F11" s="43">
        <f>'Robot Scores'!J12</f>
        <v>220</v>
      </c>
      <c r="G11" s="43" t="str">
        <f t="shared" si="1"/>
        <v>Improved</v>
      </c>
    </row>
    <row r="12">
      <c r="A12" s="42">
        <v>10.0</v>
      </c>
      <c r="B12" s="42">
        <v>31052.0</v>
      </c>
      <c r="C12" s="42" t="s">
        <v>87</v>
      </c>
      <c r="D12" s="42" t="s">
        <v>81</v>
      </c>
      <c r="E12" s="42">
        <v>185.0</v>
      </c>
      <c r="F12" s="43">
        <f>'Robot Scores'!J13</f>
        <v>155</v>
      </c>
      <c r="G12" s="43" t="str">
        <f t="shared" si="1"/>
        <v>No Improvement</v>
      </c>
    </row>
    <row r="13">
      <c r="A13" s="42">
        <v>11.0</v>
      </c>
      <c r="B13" s="42">
        <v>38036.0</v>
      </c>
      <c r="C13" s="42" t="s">
        <v>88</v>
      </c>
      <c r="D13" s="42" t="s">
        <v>76</v>
      </c>
      <c r="E13" s="42">
        <v>305.0</v>
      </c>
      <c r="F13" s="43">
        <f>'Robot Scores'!J14</f>
        <v>300</v>
      </c>
      <c r="G13" s="43" t="str">
        <f t="shared" si="1"/>
        <v>No Improvement</v>
      </c>
    </row>
    <row r="14">
      <c r="A14" s="42">
        <v>12.0</v>
      </c>
      <c r="B14" s="42">
        <v>38040.0</v>
      </c>
      <c r="C14" s="42" t="s">
        <v>89</v>
      </c>
      <c r="D14" s="42" t="s">
        <v>76</v>
      </c>
      <c r="E14" s="42">
        <v>145.0</v>
      </c>
      <c r="F14" s="43">
        <f>'Robot Scores'!J15</f>
        <v>190</v>
      </c>
      <c r="G14" s="43" t="str">
        <f t="shared" si="1"/>
        <v>Improved</v>
      </c>
    </row>
    <row r="15">
      <c r="A15" s="42">
        <v>13.0</v>
      </c>
      <c r="B15" s="42">
        <v>38041.0</v>
      </c>
      <c r="C15" s="42" t="s">
        <v>90</v>
      </c>
      <c r="D15" s="42" t="s">
        <v>76</v>
      </c>
      <c r="E15" s="42">
        <v>280.0</v>
      </c>
      <c r="F15" s="43">
        <f>'Robot Scores'!J16</f>
        <v>260</v>
      </c>
      <c r="G15" s="43" t="str">
        <f t="shared" si="1"/>
        <v>No Improvement</v>
      </c>
    </row>
    <row r="16">
      <c r="A16" s="42">
        <v>14.0</v>
      </c>
      <c r="B16" s="42">
        <v>41206.0</v>
      </c>
      <c r="C16" s="42" t="s">
        <v>91</v>
      </c>
      <c r="D16" s="42" t="s">
        <v>76</v>
      </c>
      <c r="E16" s="42">
        <v>185.0</v>
      </c>
      <c r="F16" s="43">
        <f>'Robot Scores'!J17</f>
        <v>195</v>
      </c>
      <c r="G16" s="43" t="str">
        <f t="shared" si="1"/>
        <v>Improved</v>
      </c>
    </row>
    <row r="17">
      <c r="A17" s="42">
        <v>15.0</v>
      </c>
      <c r="B17" s="42">
        <v>41457.0</v>
      </c>
      <c r="C17" s="42" t="s">
        <v>92</v>
      </c>
      <c r="D17" s="42" t="s">
        <v>81</v>
      </c>
      <c r="E17" s="42">
        <v>145.0</v>
      </c>
      <c r="F17" s="43">
        <f>'Robot Scores'!J18</f>
        <v>260</v>
      </c>
      <c r="G17" s="43" t="str">
        <f t="shared" si="1"/>
        <v>Improved</v>
      </c>
    </row>
    <row r="18">
      <c r="A18" s="42">
        <v>16.0</v>
      </c>
      <c r="B18" s="42">
        <v>42993.0</v>
      </c>
      <c r="C18" s="42" t="s">
        <v>93</v>
      </c>
      <c r="D18" s="42" t="s">
        <v>76</v>
      </c>
      <c r="E18" s="42">
        <v>210.0</v>
      </c>
      <c r="F18" s="43">
        <f>'Robot Scores'!J19</f>
        <v>255</v>
      </c>
      <c r="G18" s="43" t="str">
        <f t="shared" si="1"/>
        <v>Improved</v>
      </c>
    </row>
    <row r="19">
      <c r="A19" s="42">
        <v>17.0</v>
      </c>
      <c r="B19" s="42">
        <v>47830.0</v>
      </c>
      <c r="C19" s="42" t="s">
        <v>94</v>
      </c>
      <c r="D19" s="42" t="s">
        <v>76</v>
      </c>
      <c r="E19" s="42">
        <v>160.0</v>
      </c>
      <c r="F19" s="43">
        <f>'Robot Scores'!J20</f>
        <v>210</v>
      </c>
      <c r="G19" s="43" t="str">
        <f t="shared" si="1"/>
        <v>Improved</v>
      </c>
    </row>
    <row r="20">
      <c r="A20" s="42">
        <v>18.0</v>
      </c>
      <c r="B20" s="42">
        <v>48693.0</v>
      </c>
      <c r="C20" s="42" t="s">
        <v>95</v>
      </c>
      <c r="D20" s="42" t="s">
        <v>81</v>
      </c>
      <c r="E20" s="42">
        <v>180.0</v>
      </c>
      <c r="F20" s="43">
        <f>'Robot Scores'!J21</f>
        <v>250</v>
      </c>
      <c r="G20" s="43" t="str">
        <f t="shared" si="1"/>
        <v>Improved</v>
      </c>
    </row>
    <row r="21">
      <c r="A21" s="42">
        <v>19.0</v>
      </c>
      <c r="B21" s="42">
        <v>49448.0</v>
      </c>
      <c r="C21" s="42" t="s">
        <v>96</v>
      </c>
      <c r="D21" s="42" t="s">
        <v>76</v>
      </c>
      <c r="E21" s="42">
        <v>195.0</v>
      </c>
      <c r="F21" s="43">
        <f>'Robot Scores'!J22</f>
        <v>180</v>
      </c>
      <c r="G21" s="43" t="str">
        <f t="shared" si="1"/>
        <v>No Improvement</v>
      </c>
    </row>
    <row r="22">
      <c r="A22" s="42">
        <v>20.0</v>
      </c>
      <c r="B22" s="42">
        <v>50525.0</v>
      </c>
      <c r="C22" s="42" t="s">
        <v>97</v>
      </c>
      <c r="D22" s="42" t="s">
        <v>85</v>
      </c>
      <c r="E22" s="42">
        <v>170.0</v>
      </c>
      <c r="F22" s="43">
        <f>'Robot Scores'!J23</f>
        <v>180</v>
      </c>
      <c r="G22" s="43" t="str">
        <f t="shared" si="1"/>
        <v>Improved</v>
      </c>
    </row>
    <row r="23">
      <c r="A23" s="42">
        <v>21.0</v>
      </c>
      <c r="B23" s="42">
        <v>50791.0</v>
      </c>
      <c r="C23" s="42" t="s">
        <v>98</v>
      </c>
      <c r="D23" s="42" t="s">
        <v>81</v>
      </c>
      <c r="E23" s="42">
        <v>225.0</v>
      </c>
      <c r="F23" s="43">
        <f>'Robot Scores'!J24</f>
        <v>275</v>
      </c>
      <c r="G23" s="43" t="str">
        <f t="shared" si="1"/>
        <v>Improved</v>
      </c>
    </row>
    <row r="24">
      <c r="A24" s="42">
        <v>22.0</v>
      </c>
      <c r="B24" s="42">
        <v>53203.0</v>
      </c>
      <c r="C24" s="42" t="s">
        <v>99</v>
      </c>
      <c r="D24" s="42" t="s">
        <v>81</v>
      </c>
      <c r="E24" s="42">
        <v>120.0</v>
      </c>
      <c r="F24" s="43">
        <f>'Robot Scores'!J25</f>
        <v>140</v>
      </c>
      <c r="G24" s="43" t="str">
        <f t="shared" si="1"/>
        <v>Improved</v>
      </c>
    </row>
    <row r="25">
      <c r="A25" s="42">
        <v>23.0</v>
      </c>
      <c r="B25" s="42">
        <v>53792.0</v>
      </c>
      <c r="C25" s="42" t="s">
        <v>100</v>
      </c>
      <c r="D25" s="42" t="s">
        <v>81</v>
      </c>
      <c r="E25" s="42">
        <v>170.0</v>
      </c>
      <c r="F25" s="43">
        <f>'Robot Scores'!J26</f>
        <v>190</v>
      </c>
      <c r="G25" s="43" t="str">
        <f t="shared" si="1"/>
        <v>Improved</v>
      </c>
    </row>
    <row r="26">
      <c r="A26" s="42">
        <v>24.0</v>
      </c>
      <c r="B26" s="42">
        <v>55364.0</v>
      </c>
      <c r="C26" s="42" t="s">
        <v>101</v>
      </c>
      <c r="D26" s="42" t="s">
        <v>76</v>
      </c>
      <c r="E26" s="42">
        <v>95.0</v>
      </c>
      <c r="F26" s="43">
        <f>'Robot Scores'!J27</f>
        <v>160</v>
      </c>
      <c r="G26" s="43" t="str">
        <f t="shared" si="1"/>
        <v>Improved</v>
      </c>
    </row>
    <row r="27">
      <c r="A27" s="42">
        <v>25.0</v>
      </c>
      <c r="B27" s="42">
        <v>55365.0</v>
      </c>
      <c r="C27" s="42" t="s">
        <v>102</v>
      </c>
      <c r="D27" s="42" t="s">
        <v>76</v>
      </c>
      <c r="E27" s="42">
        <v>220.0</v>
      </c>
      <c r="F27" s="43">
        <f>'Robot Scores'!J28</f>
        <v>205</v>
      </c>
      <c r="G27" s="43" t="str">
        <f t="shared" si="1"/>
        <v>No Improvement</v>
      </c>
    </row>
    <row r="28">
      <c r="A28" s="42">
        <v>26.0</v>
      </c>
      <c r="B28" s="42">
        <v>55366.0</v>
      </c>
      <c r="C28" s="42" t="s">
        <v>103</v>
      </c>
      <c r="D28" s="42" t="s">
        <v>76</v>
      </c>
      <c r="E28" s="42">
        <v>215.0</v>
      </c>
      <c r="F28" s="43">
        <f>'Robot Scores'!J29</f>
        <v>200</v>
      </c>
      <c r="G28" s="43" t="str">
        <f t="shared" si="1"/>
        <v>No Improvement</v>
      </c>
    </row>
    <row r="29">
      <c r="A29" s="42">
        <v>27.0</v>
      </c>
      <c r="B29" s="42">
        <v>56545.0</v>
      </c>
      <c r="C29" s="42" t="s">
        <v>104</v>
      </c>
      <c r="D29" s="42" t="s">
        <v>81</v>
      </c>
      <c r="E29" s="42">
        <v>175.0</v>
      </c>
      <c r="F29" s="43">
        <f>'Robot Scores'!J30</f>
        <v>190</v>
      </c>
      <c r="G29" s="43" t="str">
        <f t="shared" si="1"/>
        <v>Improved</v>
      </c>
    </row>
    <row r="30">
      <c r="A30" s="42">
        <v>28.0</v>
      </c>
      <c r="B30" s="42">
        <v>58024.0</v>
      </c>
      <c r="C30" s="42" t="s">
        <v>105</v>
      </c>
      <c r="D30" s="42" t="s">
        <v>76</v>
      </c>
      <c r="E30" s="42">
        <v>110.0</v>
      </c>
      <c r="F30" s="43">
        <f>'Robot Scores'!J31</f>
        <v>135</v>
      </c>
      <c r="G30" s="43" t="str">
        <f t="shared" si="1"/>
        <v>Improved</v>
      </c>
    </row>
    <row r="31">
      <c r="A31" s="42">
        <v>29.0</v>
      </c>
      <c r="B31" s="42">
        <v>59247.0</v>
      </c>
      <c r="C31" s="42" t="s">
        <v>106</v>
      </c>
      <c r="D31" s="42" t="s">
        <v>85</v>
      </c>
      <c r="E31" s="42">
        <v>210.0</v>
      </c>
      <c r="F31" s="43">
        <f>'Robot Scores'!J32</f>
        <v>210</v>
      </c>
      <c r="G31" s="43" t="str">
        <f t="shared" si="1"/>
        <v>No Improvement</v>
      </c>
    </row>
    <row r="32">
      <c r="A32" s="42">
        <v>30.0</v>
      </c>
      <c r="B32" s="42">
        <v>59547.0</v>
      </c>
      <c r="C32" s="42" t="s">
        <v>107</v>
      </c>
      <c r="D32" s="42" t="s">
        <v>76</v>
      </c>
      <c r="E32" s="42">
        <v>175.0</v>
      </c>
      <c r="F32" s="43">
        <f>'Robot Scores'!J33</f>
        <v>190</v>
      </c>
      <c r="G32" s="43" t="str">
        <f t="shared" si="1"/>
        <v>Improved</v>
      </c>
    </row>
    <row r="33">
      <c r="A33" s="42">
        <v>31.0</v>
      </c>
      <c r="B33" s="42">
        <v>59670.0</v>
      </c>
      <c r="C33" s="42" t="s">
        <v>108</v>
      </c>
      <c r="D33" s="42" t="s">
        <v>85</v>
      </c>
      <c r="E33" s="42">
        <v>140.0</v>
      </c>
      <c r="F33" s="43">
        <f>'Robot Scores'!J34</f>
        <v>140</v>
      </c>
      <c r="G33" s="43" t="str">
        <f t="shared" si="1"/>
        <v>No Improvement</v>
      </c>
    </row>
    <row r="34">
      <c r="A34" s="42">
        <v>32.0</v>
      </c>
      <c r="B34" s="42">
        <v>59671.0</v>
      </c>
      <c r="C34" s="42" t="s">
        <v>109</v>
      </c>
      <c r="D34" s="42" t="s">
        <v>85</v>
      </c>
      <c r="E34" s="42">
        <v>180.0</v>
      </c>
      <c r="F34" s="43">
        <f>'Robot Scores'!J35</f>
        <v>180</v>
      </c>
      <c r="G34" s="43" t="str">
        <f t="shared" si="1"/>
        <v>No Improvement</v>
      </c>
    </row>
    <row r="35">
      <c r="A35" s="42">
        <v>33.0</v>
      </c>
      <c r="B35" s="42">
        <v>59672.0</v>
      </c>
      <c r="C35" s="42" t="s">
        <v>110</v>
      </c>
      <c r="D35" s="42" t="s">
        <v>85</v>
      </c>
      <c r="E35" s="42">
        <v>165.0</v>
      </c>
      <c r="F35" s="43">
        <f>'Robot Scores'!J36</f>
        <v>185</v>
      </c>
      <c r="G35" s="43" t="str">
        <f t="shared" si="1"/>
        <v>Improved</v>
      </c>
    </row>
    <row r="36">
      <c r="A36" s="42">
        <v>34.0</v>
      </c>
      <c r="B36" s="42">
        <v>59833.0</v>
      </c>
      <c r="C36" s="42" t="s">
        <v>111</v>
      </c>
      <c r="D36" s="42" t="s">
        <v>76</v>
      </c>
      <c r="E36" s="42">
        <v>195.0</v>
      </c>
      <c r="F36" s="43">
        <f>'Robot Scores'!J37</f>
        <v>180</v>
      </c>
      <c r="G36" s="43" t="str">
        <f t="shared" si="1"/>
        <v>No Improvement</v>
      </c>
    </row>
    <row r="37">
      <c r="A37" s="42">
        <v>35.0</v>
      </c>
      <c r="B37" s="42">
        <v>59848.0</v>
      </c>
      <c r="C37" s="42" t="s">
        <v>112</v>
      </c>
      <c r="D37" s="42" t="s">
        <v>85</v>
      </c>
      <c r="E37" s="42">
        <v>185.0</v>
      </c>
      <c r="F37" s="43">
        <f>'Robot Scores'!J38</f>
        <v>250</v>
      </c>
      <c r="G37" s="43" t="str">
        <f t="shared" si="1"/>
        <v>Improved</v>
      </c>
    </row>
    <row r="38">
      <c r="A38" s="42">
        <v>36.0</v>
      </c>
      <c r="B38" s="42">
        <v>59877.0</v>
      </c>
      <c r="C38" s="42" t="s">
        <v>113</v>
      </c>
      <c r="D38" s="42" t="s">
        <v>85</v>
      </c>
      <c r="E38" s="42">
        <v>100.0</v>
      </c>
      <c r="F38" s="43">
        <f>'Robot Scores'!J39</f>
        <v>180</v>
      </c>
      <c r="G38" s="43" t="str">
        <f t="shared" si="1"/>
        <v>Improved</v>
      </c>
    </row>
  </sheetData>
  <mergeCells count="1">
    <mergeCell ref="E1:F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9.88"/>
    <col customWidth="1" min="3" max="3" width="47.75"/>
    <col customWidth="1" min="4" max="4" width="8.13"/>
    <col customWidth="1" min="5" max="5" width="18.63"/>
    <col customWidth="1" min="6" max="6" width="7.5"/>
    <col customWidth="1" min="7" max="7" width="18.63"/>
    <col customWidth="1" min="8" max="8" width="7.63"/>
    <col customWidth="1" min="9" max="9" width="18.63"/>
    <col customWidth="1" min="10" max="10" width="8.13"/>
    <col customWidth="1" min="11" max="11" width="8.63"/>
  </cols>
  <sheetData>
    <row r="1">
      <c r="A1" s="44" t="s">
        <v>114</v>
      </c>
    </row>
    <row r="2">
      <c r="A2" s="5"/>
      <c r="B2" s="4"/>
      <c r="C2" s="4"/>
      <c r="D2" s="3" t="s">
        <v>115</v>
      </c>
      <c r="F2" s="3" t="s">
        <v>116</v>
      </c>
      <c r="H2" s="3" t="s">
        <v>117</v>
      </c>
      <c r="J2" s="4"/>
    </row>
    <row r="3">
      <c r="A3" s="4"/>
      <c r="B3" s="5" t="s">
        <v>71</v>
      </c>
      <c r="C3" s="5" t="s">
        <v>72</v>
      </c>
      <c r="D3" s="45" t="s">
        <v>118</v>
      </c>
      <c r="E3" s="46" t="s">
        <v>119</v>
      </c>
      <c r="F3" s="45" t="s">
        <v>118</v>
      </c>
      <c r="G3" s="46" t="s">
        <v>119</v>
      </c>
      <c r="H3" s="45" t="s">
        <v>118</v>
      </c>
      <c r="I3" s="46" t="s">
        <v>119</v>
      </c>
      <c r="J3" s="46" t="s">
        <v>120</v>
      </c>
    </row>
    <row r="4">
      <c r="A4" s="5">
        <v>1.0</v>
      </c>
      <c r="B4" s="4">
        <f>'Team Info'!B3</f>
        <v>1437</v>
      </c>
      <c r="C4" s="4" t="str">
        <f>'Team Info'!C3</f>
        <v>Nuclear Potatoes</v>
      </c>
      <c r="D4" s="47">
        <v>135.0</v>
      </c>
      <c r="E4" s="48" t="s">
        <v>121</v>
      </c>
      <c r="F4" s="47">
        <v>205.0</v>
      </c>
      <c r="G4" s="48" t="s">
        <v>122</v>
      </c>
      <c r="H4" s="47">
        <v>140.0</v>
      </c>
      <c r="I4" s="48" t="s">
        <v>121</v>
      </c>
      <c r="J4" s="49">
        <f t="shared" ref="J4:J39" si="1">MAX(D4,F4,H4)</f>
        <v>205</v>
      </c>
    </row>
    <row r="5">
      <c r="A5" s="5">
        <v>2.0</v>
      </c>
      <c r="B5" s="4">
        <f>'Team Info'!B4</f>
        <v>2000</v>
      </c>
      <c r="C5" s="4" t="str">
        <f>'Team Info'!C4</f>
        <v>Ultra Bionics</v>
      </c>
      <c r="D5" s="47">
        <v>175.0</v>
      </c>
      <c r="E5" s="48" t="s">
        <v>122</v>
      </c>
      <c r="F5" s="47">
        <v>160.0</v>
      </c>
      <c r="G5" s="48" t="s">
        <v>121</v>
      </c>
      <c r="H5" s="47">
        <v>205.0</v>
      </c>
      <c r="I5" s="48" t="s">
        <v>122</v>
      </c>
      <c r="J5" s="49">
        <f t="shared" si="1"/>
        <v>205</v>
      </c>
    </row>
    <row r="6">
      <c r="A6" s="5">
        <v>3.0</v>
      </c>
      <c r="B6" s="4">
        <f>'Team Info'!B5</f>
        <v>5801</v>
      </c>
      <c r="C6" s="4" t="str">
        <f>'Team Info'!C5</f>
        <v>Flying Volt-ures</v>
      </c>
      <c r="D6" s="47">
        <v>220.0</v>
      </c>
      <c r="E6" s="48" t="s">
        <v>122</v>
      </c>
      <c r="F6" s="47">
        <v>180.0</v>
      </c>
      <c r="G6" s="48" t="s">
        <v>122</v>
      </c>
      <c r="H6" s="47">
        <v>245.0</v>
      </c>
      <c r="I6" s="48" t="s">
        <v>122</v>
      </c>
      <c r="J6" s="49">
        <f t="shared" si="1"/>
        <v>245</v>
      </c>
    </row>
    <row r="7">
      <c r="A7" s="5">
        <v>4.0</v>
      </c>
      <c r="B7" s="4">
        <f>'Team Info'!B6</f>
        <v>7811</v>
      </c>
      <c r="C7" s="4" t="str">
        <f>'Team Info'!C6</f>
        <v>HMMechanics</v>
      </c>
      <c r="D7" s="47">
        <v>250.0</v>
      </c>
      <c r="E7" s="48" t="s">
        <v>122</v>
      </c>
      <c r="F7" s="47">
        <v>205.0</v>
      </c>
      <c r="G7" s="48" t="s">
        <v>121</v>
      </c>
      <c r="H7" s="47">
        <v>210.0</v>
      </c>
      <c r="I7" s="48" t="s">
        <v>122</v>
      </c>
      <c r="J7" s="49">
        <f t="shared" si="1"/>
        <v>250</v>
      </c>
    </row>
    <row r="8">
      <c r="A8" s="5">
        <v>5.0</v>
      </c>
      <c r="B8" s="4">
        <f>'Team Info'!B7</f>
        <v>9716</v>
      </c>
      <c r="C8" s="4" t="str">
        <f>'Team Info'!C7</f>
        <v>The Freaky Composters</v>
      </c>
      <c r="D8" s="47">
        <v>140.0</v>
      </c>
      <c r="E8" s="48" t="s">
        <v>121</v>
      </c>
      <c r="F8" s="47">
        <v>180.0</v>
      </c>
      <c r="G8" s="48" t="s">
        <v>121</v>
      </c>
      <c r="H8" s="47">
        <v>265.0</v>
      </c>
      <c r="I8" s="48" t="s">
        <v>121</v>
      </c>
      <c r="J8" s="49">
        <f t="shared" si="1"/>
        <v>265</v>
      </c>
    </row>
    <row r="9">
      <c r="A9" s="5">
        <v>6.0</v>
      </c>
      <c r="B9" s="4">
        <f>'Team Info'!B8</f>
        <v>12185</v>
      </c>
      <c r="C9" s="4" t="str">
        <f>'Team Info'!C8</f>
        <v>ALTA</v>
      </c>
      <c r="D9" s="47">
        <v>175.0</v>
      </c>
      <c r="E9" s="48" t="s">
        <v>121</v>
      </c>
      <c r="F9" s="47">
        <v>140.0</v>
      </c>
      <c r="G9" s="48" t="s">
        <v>122</v>
      </c>
      <c r="H9" s="47">
        <v>150.0</v>
      </c>
      <c r="I9" s="48" t="s">
        <v>122</v>
      </c>
      <c r="J9" s="49">
        <f t="shared" si="1"/>
        <v>175</v>
      </c>
    </row>
    <row r="10">
      <c r="A10" s="5">
        <v>7.0</v>
      </c>
      <c r="B10" s="4">
        <f>'Team Info'!B9</f>
        <v>19954</v>
      </c>
      <c r="C10" s="4" t="str">
        <f>'Team Info'!C9</f>
        <v>Micro Fusion</v>
      </c>
      <c r="D10" s="47">
        <v>155.0</v>
      </c>
      <c r="E10" s="48" t="s">
        <v>123</v>
      </c>
      <c r="F10" s="47">
        <v>155.0</v>
      </c>
      <c r="G10" s="48" t="s">
        <v>123</v>
      </c>
      <c r="H10" s="47">
        <v>165.0</v>
      </c>
      <c r="I10" s="48" t="s">
        <v>121</v>
      </c>
      <c r="J10" s="49">
        <f t="shared" si="1"/>
        <v>165</v>
      </c>
    </row>
    <row r="11">
      <c r="A11" s="5">
        <v>8.0</v>
      </c>
      <c r="B11" s="4">
        <f>'Team Info'!B10</f>
        <v>28682</v>
      </c>
      <c r="C11" s="4" t="str">
        <f>'Team Info'!C10</f>
        <v>The Wildcats</v>
      </c>
      <c r="D11" s="47">
        <v>220.0</v>
      </c>
      <c r="E11" s="48" t="s">
        <v>122</v>
      </c>
      <c r="F11" s="47">
        <v>270.0</v>
      </c>
      <c r="G11" s="48" t="s">
        <v>121</v>
      </c>
      <c r="H11" s="47">
        <v>220.0</v>
      </c>
      <c r="I11" s="48" t="s">
        <v>122</v>
      </c>
      <c r="J11" s="49">
        <f t="shared" si="1"/>
        <v>270</v>
      </c>
    </row>
    <row r="12">
      <c r="A12" s="5">
        <v>9.0</v>
      </c>
      <c r="B12" s="4">
        <f>'Team Info'!B11</f>
        <v>29473</v>
      </c>
      <c r="C12" s="4" t="str">
        <f>'Team Info'!C11</f>
        <v>Falcompany</v>
      </c>
      <c r="D12" s="47">
        <v>170.0</v>
      </c>
      <c r="E12" s="48" t="s">
        <v>121</v>
      </c>
      <c r="F12" s="47">
        <v>165.0</v>
      </c>
      <c r="G12" s="48" t="s">
        <v>121</v>
      </c>
      <c r="H12" s="47">
        <v>220.0</v>
      </c>
      <c r="I12" s="48" t="s">
        <v>121</v>
      </c>
      <c r="J12" s="49">
        <f t="shared" si="1"/>
        <v>220</v>
      </c>
    </row>
    <row r="13">
      <c r="A13" s="5">
        <v>10.0</v>
      </c>
      <c r="B13" s="4">
        <f>'Team Info'!B12</f>
        <v>31052</v>
      </c>
      <c r="C13" s="4" t="str">
        <f>'Team Info'!C12</f>
        <v>Falcon Fire</v>
      </c>
      <c r="D13" s="47">
        <v>140.0</v>
      </c>
      <c r="E13" s="48" t="s">
        <v>121</v>
      </c>
      <c r="F13" s="47">
        <v>135.0</v>
      </c>
      <c r="G13" s="48" t="s">
        <v>121</v>
      </c>
      <c r="H13" s="47">
        <v>155.0</v>
      </c>
      <c r="I13" s="48" t="s">
        <v>121</v>
      </c>
      <c r="J13" s="49">
        <f t="shared" si="1"/>
        <v>155</v>
      </c>
    </row>
    <row r="14">
      <c r="A14" s="5">
        <v>11.0</v>
      </c>
      <c r="B14" s="4">
        <f>'Team Info'!B13</f>
        <v>38036</v>
      </c>
      <c r="C14" s="4" t="str">
        <f>'Team Info'!C13</f>
        <v>Energetic Engineers</v>
      </c>
      <c r="D14" s="47">
        <v>250.0</v>
      </c>
      <c r="E14" s="48" t="s">
        <v>122</v>
      </c>
      <c r="F14" s="47">
        <v>260.0</v>
      </c>
      <c r="G14" s="48" t="s">
        <v>121</v>
      </c>
      <c r="H14" s="47">
        <v>300.0</v>
      </c>
      <c r="I14" s="48" t="s">
        <v>122</v>
      </c>
      <c r="J14" s="50">
        <f t="shared" si="1"/>
        <v>300</v>
      </c>
      <c r="K14" s="51" t="s">
        <v>124</v>
      </c>
    </row>
    <row r="15">
      <c r="A15" s="5">
        <v>12.0</v>
      </c>
      <c r="B15" s="4">
        <f>'Team Info'!B14</f>
        <v>38040</v>
      </c>
      <c r="C15" s="4" t="str">
        <f>'Team Info'!C14</f>
        <v>Mechanical Masters</v>
      </c>
      <c r="D15" s="47">
        <v>190.0</v>
      </c>
      <c r="E15" s="48" t="s">
        <v>122</v>
      </c>
      <c r="F15" s="47">
        <v>140.0</v>
      </c>
      <c r="G15" s="48" t="s">
        <v>122</v>
      </c>
      <c r="H15" s="47">
        <v>125.0</v>
      </c>
      <c r="I15" s="48" t="s">
        <v>122</v>
      </c>
      <c r="J15" s="49">
        <f t="shared" si="1"/>
        <v>190</v>
      </c>
    </row>
    <row r="16">
      <c r="A16" s="5">
        <v>13.0</v>
      </c>
      <c r="B16" s="4">
        <f>'Team Info'!B15</f>
        <v>38041</v>
      </c>
      <c r="C16" s="4" t="str">
        <f>'Team Info'!C15</f>
        <v>Airborne Erratic's</v>
      </c>
      <c r="D16" s="47">
        <v>200.0</v>
      </c>
      <c r="E16" s="48" t="s">
        <v>122</v>
      </c>
      <c r="F16" s="47">
        <v>220.0</v>
      </c>
      <c r="G16" s="48" t="s">
        <v>121</v>
      </c>
      <c r="H16" s="47">
        <v>260.0</v>
      </c>
      <c r="I16" s="48" t="s">
        <v>122</v>
      </c>
      <c r="J16" s="49">
        <f t="shared" si="1"/>
        <v>260</v>
      </c>
    </row>
    <row r="17">
      <c r="A17" s="5">
        <v>14.0</v>
      </c>
      <c r="B17" s="4">
        <f>'Team Info'!B16</f>
        <v>41206</v>
      </c>
      <c r="C17" s="4" t="str">
        <f>'Team Info'!C16</f>
        <v>Falcon Tech</v>
      </c>
      <c r="D17" s="47">
        <v>190.0</v>
      </c>
      <c r="E17" s="48" t="s">
        <v>121</v>
      </c>
      <c r="F17" s="47">
        <v>195.0</v>
      </c>
      <c r="G17" s="48" t="s">
        <v>121</v>
      </c>
      <c r="H17" s="47">
        <v>190.0</v>
      </c>
      <c r="I17" s="48" t="s">
        <v>121</v>
      </c>
      <c r="J17" s="49">
        <f t="shared" si="1"/>
        <v>195</v>
      </c>
    </row>
    <row r="18">
      <c r="A18" s="5">
        <v>15.0</v>
      </c>
      <c r="B18" s="4">
        <f>'Team Info'!B17</f>
        <v>41457</v>
      </c>
      <c r="C18" s="4" t="str">
        <f>'Team Info'!C17</f>
        <v>Nano Fusion</v>
      </c>
      <c r="D18" s="47">
        <v>260.0</v>
      </c>
      <c r="E18" s="48" t="s">
        <v>122</v>
      </c>
      <c r="F18" s="47">
        <v>165.0</v>
      </c>
      <c r="G18" s="48" t="s">
        <v>121</v>
      </c>
      <c r="H18" s="47">
        <v>225.0</v>
      </c>
      <c r="I18" s="48" t="s">
        <v>122</v>
      </c>
      <c r="J18" s="49">
        <f t="shared" si="1"/>
        <v>260</v>
      </c>
    </row>
    <row r="19">
      <c r="A19" s="5">
        <v>16.0</v>
      </c>
      <c r="B19" s="4">
        <f>'Team Info'!B18</f>
        <v>42993</v>
      </c>
      <c r="C19" s="4" t="str">
        <f>'Team Info'!C18</f>
        <v>Robosapiens</v>
      </c>
      <c r="D19" s="47">
        <v>255.0</v>
      </c>
      <c r="E19" s="48" t="s">
        <v>121</v>
      </c>
      <c r="F19" s="47">
        <v>170.0</v>
      </c>
      <c r="G19" s="48" t="s">
        <v>121</v>
      </c>
      <c r="H19" s="47">
        <v>255.0</v>
      </c>
      <c r="I19" s="48" t="s">
        <v>122</v>
      </c>
      <c r="J19" s="49">
        <f t="shared" si="1"/>
        <v>255</v>
      </c>
    </row>
    <row r="20">
      <c r="A20" s="5">
        <v>17.0</v>
      </c>
      <c r="B20" s="4">
        <f>'Team Info'!B19</f>
        <v>47830</v>
      </c>
      <c r="C20" s="4" t="str">
        <f>'Team Info'!C19</f>
        <v>CyberSkullz</v>
      </c>
      <c r="D20" s="47">
        <v>210.0</v>
      </c>
      <c r="E20" s="48" t="s">
        <v>121</v>
      </c>
      <c r="F20" s="47">
        <v>210.0</v>
      </c>
      <c r="G20" s="48" t="s">
        <v>121</v>
      </c>
      <c r="H20" s="47">
        <v>190.0</v>
      </c>
      <c r="I20" s="48" t="s">
        <v>121</v>
      </c>
      <c r="J20" s="49">
        <f t="shared" si="1"/>
        <v>210</v>
      </c>
    </row>
    <row r="21">
      <c r="A21" s="5">
        <v>18.0</v>
      </c>
      <c r="B21" s="4">
        <f>'Team Info'!B20</f>
        <v>48693</v>
      </c>
      <c r="C21" s="4" t="str">
        <f>'Team Info'!C20</f>
        <v>Macro Fusion</v>
      </c>
      <c r="D21" s="47">
        <v>170.0</v>
      </c>
      <c r="E21" s="48" t="s">
        <v>121</v>
      </c>
      <c r="F21" s="47">
        <v>140.0</v>
      </c>
      <c r="G21" s="48" t="s">
        <v>121</v>
      </c>
      <c r="H21" s="47">
        <v>250.0</v>
      </c>
      <c r="I21" s="48" t="s">
        <v>121</v>
      </c>
      <c r="J21" s="49">
        <f t="shared" si="1"/>
        <v>250</v>
      </c>
    </row>
    <row r="22">
      <c r="A22" s="5">
        <v>19.0</v>
      </c>
      <c r="B22" s="4">
        <f>'Team Info'!B21</f>
        <v>49448</v>
      </c>
      <c r="C22" s="4" t="str">
        <f>'Team Info'!C21</f>
        <v>Monkeys</v>
      </c>
      <c r="D22" s="47">
        <v>155.0</v>
      </c>
      <c r="E22" s="48" t="s">
        <v>121</v>
      </c>
      <c r="F22" s="47">
        <v>180.0</v>
      </c>
      <c r="G22" s="48" t="s">
        <v>121</v>
      </c>
      <c r="H22" s="47">
        <v>180.0</v>
      </c>
      <c r="I22" s="48" t="s">
        <v>121</v>
      </c>
      <c r="J22" s="49">
        <f t="shared" si="1"/>
        <v>180</v>
      </c>
    </row>
    <row r="23">
      <c r="A23" s="5">
        <v>20.0</v>
      </c>
      <c r="B23" s="4">
        <f>'Team Info'!B22</f>
        <v>50525</v>
      </c>
      <c r="C23" s="4" t="str">
        <f>'Team Info'!C22</f>
        <v>Lego Lions</v>
      </c>
      <c r="D23" s="47">
        <v>125.0</v>
      </c>
      <c r="E23" s="48" t="s">
        <v>121</v>
      </c>
      <c r="F23" s="47">
        <v>180.0</v>
      </c>
      <c r="G23" s="48" t="s">
        <v>121</v>
      </c>
      <c r="H23" s="47">
        <v>175.0</v>
      </c>
      <c r="I23" s="48" t="s">
        <v>121</v>
      </c>
      <c r="J23" s="49">
        <f t="shared" si="1"/>
        <v>180</v>
      </c>
    </row>
    <row r="24">
      <c r="A24" s="5">
        <v>21.0</v>
      </c>
      <c r="B24" s="4">
        <f>'Team Info'!B23</f>
        <v>50791</v>
      </c>
      <c r="C24" s="4" t="str">
        <f>'Team Info'!C23</f>
        <v>Montana City Team Vector</v>
      </c>
      <c r="D24" s="47">
        <v>275.0</v>
      </c>
      <c r="E24" s="48" t="s">
        <v>122</v>
      </c>
      <c r="F24" s="47">
        <v>205.0</v>
      </c>
      <c r="G24" s="48" t="s">
        <v>122</v>
      </c>
      <c r="H24" s="47">
        <v>210.0</v>
      </c>
      <c r="I24" s="48" t="s">
        <v>121</v>
      </c>
      <c r="J24" s="52">
        <f t="shared" si="1"/>
        <v>275</v>
      </c>
      <c r="K24" s="53" t="s">
        <v>125</v>
      </c>
    </row>
    <row r="25">
      <c r="A25" s="5">
        <v>22.0</v>
      </c>
      <c r="B25" s="4">
        <f>'Team Info'!B24</f>
        <v>53203</v>
      </c>
      <c r="C25" s="4" t="str">
        <f>'Team Info'!C24</f>
        <v>Solar Crew</v>
      </c>
      <c r="D25" s="47">
        <v>135.0</v>
      </c>
      <c r="E25" s="48" t="s">
        <v>121</v>
      </c>
      <c r="F25" s="47">
        <v>135.0</v>
      </c>
      <c r="G25" s="48" t="s">
        <v>121</v>
      </c>
      <c r="H25" s="47">
        <v>140.0</v>
      </c>
      <c r="I25" s="48" t="s">
        <v>122</v>
      </c>
      <c r="J25" s="49">
        <f t="shared" si="1"/>
        <v>140</v>
      </c>
    </row>
    <row r="26">
      <c r="A26" s="5">
        <v>23.0</v>
      </c>
      <c r="B26" s="4">
        <f>'Team Info'!B25</f>
        <v>53792</v>
      </c>
      <c r="C26" s="4" t="str">
        <f>'Team Info'!C25</f>
        <v>East Helena Tiger Robotics: TechnoTiger Queens</v>
      </c>
      <c r="D26" s="47">
        <v>135.0</v>
      </c>
      <c r="E26" s="48" t="s">
        <v>121</v>
      </c>
      <c r="F26" s="47">
        <v>190.0</v>
      </c>
      <c r="G26" s="48" t="s">
        <v>122</v>
      </c>
      <c r="H26" s="47">
        <v>175.0</v>
      </c>
      <c r="I26" s="48" t="s">
        <v>122</v>
      </c>
      <c r="J26" s="49">
        <f t="shared" si="1"/>
        <v>190</v>
      </c>
    </row>
    <row r="27">
      <c r="A27" s="5">
        <v>24.0</v>
      </c>
      <c r="B27" s="4">
        <f>'Team Info'!B26</f>
        <v>55364</v>
      </c>
      <c r="C27" s="4" t="str">
        <f>'Team Info'!C26</f>
        <v>Drummond Trojans 1</v>
      </c>
      <c r="D27" s="47">
        <v>160.0</v>
      </c>
      <c r="E27" s="48" t="s">
        <v>121</v>
      </c>
      <c r="F27" s="47">
        <v>95.0</v>
      </c>
      <c r="G27" s="48" t="s">
        <v>121</v>
      </c>
      <c r="H27" s="47">
        <v>125.0</v>
      </c>
      <c r="I27" s="48" t="s">
        <v>121</v>
      </c>
      <c r="J27" s="49">
        <f t="shared" si="1"/>
        <v>160</v>
      </c>
    </row>
    <row r="28">
      <c r="A28" s="5">
        <v>25.0</v>
      </c>
      <c r="B28" s="4">
        <f>'Team Info'!B27</f>
        <v>55365</v>
      </c>
      <c r="C28" s="4" t="str">
        <f>'Team Info'!C27</f>
        <v>Drummond Trojans 2</v>
      </c>
      <c r="D28" s="47">
        <v>135.0</v>
      </c>
      <c r="E28" s="48" t="s">
        <v>121</v>
      </c>
      <c r="F28" s="47">
        <v>180.0</v>
      </c>
      <c r="G28" s="48" t="s">
        <v>122</v>
      </c>
      <c r="H28" s="47">
        <v>205.0</v>
      </c>
      <c r="I28" s="48" t="s">
        <v>121</v>
      </c>
      <c r="J28" s="49">
        <f t="shared" si="1"/>
        <v>205</v>
      </c>
    </row>
    <row r="29">
      <c r="A29" s="5">
        <v>26.0</v>
      </c>
      <c r="B29" s="4">
        <f>'Team Info'!B28</f>
        <v>55366</v>
      </c>
      <c r="C29" s="4" t="str">
        <f>'Team Info'!C28</f>
        <v>Drummond Trojans 3</v>
      </c>
      <c r="D29" s="47">
        <v>200.0</v>
      </c>
      <c r="E29" s="48" t="s">
        <v>122</v>
      </c>
      <c r="F29" s="47">
        <v>190.0</v>
      </c>
      <c r="G29" s="48" t="s">
        <v>121</v>
      </c>
      <c r="H29" s="47">
        <v>195.0</v>
      </c>
      <c r="I29" s="48" t="s">
        <v>121</v>
      </c>
      <c r="J29" s="49">
        <f t="shared" si="1"/>
        <v>200</v>
      </c>
    </row>
    <row r="30">
      <c r="A30" s="5">
        <v>27.0</v>
      </c>
      <c r="B30" s="4">
        <f>'Team Info'!B29</f>
        <v>56545</v>
      </c>
      <c r="C30" s="4" t="str">
        <f>'Team Info'!C29</f>
        <v>The Adventurefuls</v>
      </c>
      <c r="D30" s="47">
        <v>160.0</v>
      </c>
      <c r="E30" s="48" t="s">
        <v>122</v>
      </c>
      <c r="F30" s="47">
        <v>190.0</v>
      </c>
      <c r="G30" s="48" t="s">
        <v>121</v>
      </c>
      <c r="H30" s="47">
        <v>185.0</v>
      </c>
      <c r="I30" s="48" t="s">
        <v>122</v>
      </c>
      <c r="J30" s="49">
        <f t="shared" si="1"/>
        <v>190</v>
      </c>
    </row>
    <row r="31">
      <c r="A31" s="5">
        <v>28.0</v>
      </c>
      <c r="B31" s="4">
        <f>'Team Info'!B30</f>
        <v>58024</v>
      </c>
      <c r="C31" s="4" t="str">
        <f>'Team Info'!C30</f>
        <v>MISfits</v>
      </c>
      <c r="D31" s="47">
        <v>135.0</v>
      </c>
      <c r="E31" s="48" t="s">
        <v>121</v>
      </c>
      <c r="F31" s="47">
        <v>120.0</v>
      </c>
      <c r="G31" s="48" t="s">
        <v>121</v>
      </c>
      <c r="H31" s="47">
        <v>120.0</v>
      </c>
      <c r="I31" s="48" t="s">
        <v>121</v>
      </c>
      <c r="J31" s="49">
        <f t="shared" si="1"/>
        <v>135</v>
      </c>
    </row>
    <row r="32">
      <c r="A32" s="5">
        <v>29.0</v>
      </c>
      <c r="B32" s="4">
        <f>'Team Info'!B31</f>
        <v>59247</v>
      </c>
      <c r="C32" s="4" t="str">
        <f>'Team Info'!C31</f>
        <v>Eagle Eyes</v>
      </c>
      <c r="D32" s="47">
        <v>195.0</v>
      </c>
      <c r="E32" s="48" t="s">
        <v>121</v>
      </c>
      <c r="F32" s="47">
        <v>210.0</v>
      </c>
      <c r="G32" s="48" t="s">
        <v>121</v>
      </c>
      <c r="H32" s="47">
        <v>210.0</v>
      </c>
      <c r="I32" s="48" t="s">
        <v>121</v>
      </c>
      <c r="J32" s="49">
        <f t="shared" si="1"/>
        <v>210</v>
      </c>
    </row>
    <row r="33">
      <c r="A33" s="5">
        <v>30.0</v>
      </c>
      <c r="B33" s="4">
        <f>'Team Info'!B32</f>
        <v>59547</v>
      </c>
      <c r="C33" s="4" t="str">
        <f>'Team Info'!C32</f>
        <v>Robo-Tanian Sparkans</v>
      </c>
      <c r="D33" s="47">
        <v>150.0</v>
      </c>
      <c r="E33" s="48" t="s">
        <v>121</v>
      </c>
      <c r="F33" s="47">
        <v>190.0</v>
      </c>
      <c r="G33" s="48" t="s">
        <v>121</v>
      </c>
      <c r="H33" s="47">
        <v>185.0</v>
      </c>
      <c r="I33" s="48" t="s">
        <v>122</v>
      </c>
      <c r="J33" s="49">
        <f t="shared" si="1"/>
        <v>190</v>
      </c>
    </row>
    <row r="34">
      <c r="A34" s="5">
        <v>31.0</v>
      </c>
      <c r="B34" s="4">
        <f>'Team Info'!B33</f>
        <v>59670</v>
      </c>
      <c r="C34" s="4" t="str">
        <f>'Team Info'!C33</f>
        <v>Lockwood Lego 1</v>
      </c>
      <c r="D34" s="47">
        <v>80.0</v>
      </c>
      <c r="E34" s="48" t="s">
        <v>122</v>
      </c>
      <c r="F34" s="47">
        <v>130.0</v>
      </c>
      <c r="G34" s="48" t="s">
        <v>122</v>
      </c>
      <c r="H34" s="47">
        <v>140.0</v>
      </c>
      <c r="I34" s="48" t="s">
        <v>121</v>
      </c>
      <c r="J34" s="49">
        <f t="shared" si="1"/>
        <v>140</v>
      </c>
    </row>
    <row r="35">
      <c r="A35" s="5">
        <v>32.0</v>
      </c>
      <c r="B35" s="4">
        <f>'Team Info'!B34</f>
        <v>59671</v>
      </c>
      <c r="C35" s="4" t="str">
        <f>'Team Info'!C34</f>
        <v>Lockwood Lego 2</v>
      </c>
      <c r="D35" s="47">
        <v>180.0</v>
      </c>
      <c r="E35" s="48" t="s">
        <v>121</v>
      </c>
      <c r="F35" s="47">
        <v>130.0</v>
      </c>
      <c r="G35" s="48" t="s">
        <v>122</v>
      </c>
      <c r="H35" s="47">
        <v>175.0</v>
      </c>
      <c r="I35" s="48" t="s">
        <v>121</v>
      </c>
      <c r="J35" s="49">
        <f t="shared" si="1"/>
        <v>180</v>
      </c>
    </row>
    <row r="36">
      <c r="A36" s="5">
        <v>33.0</v>
      </c>
      <c r="B36" s="4">
        <f>'Team Info'!B35</f>
        <v>59672</v>
      </c>
      <c r="C36" s="4" t="str">
        <f>'Team Info'!C35</f>
        <v>Lockwood Lego 3</v>
      </c>
      <c r="D36" s="47">
        <v>150.0</v>
      </c>
      <c r="E36" s="48" t="s">
        <v>123</v>
      </c>
      <c r="F36" s="47">
        <v>185.0</v>
      </c>
      <c r="G36" s="48" t="s">
        <v>123</v>
      </c>
      <c r="H36" s="47">
        <v>185.0</v>
      </c>
      <c r="I36" s="48" t="s">
        <v>121</v>
      </c>
      <c r="J36" s="49">
        <f t="shared" si="1"/>
        <v>185</v>
      </c>
    </row>
    <row r="37">
      <c r="A37" s="5">
        <v>34.0</v>
      </c>
      <c r="B37" s="4">
        <f>'Team Info'!B36</f>
        <v>59833</v>
      </c>
      <c r="C37" s="4" t="str">
        <f>'Team Info'!C36</f>
        <v>The 3 Muskateers</v>
      </c>
      <c r="D37" s="47">
        <v>125.0</v>
      </c>
      <c r="E37" s="48" t="s">
        <v>121</v>
      </c>
      <c r="F37" s="47">
        <v>180.0</v>
      </c>
      <c r="G37" s="48" t="s">
        <v>122</v>
      </c>
      <c r="H37" s="47">
        <v>155.0</v>
      </c>
      <c r="I37" s="48" t="s">
        <v>122</v>
      </c>
      <c r="J37" s="49">
        <f t="shared" si="1"/>
        <v>180</v>
      </c>
    </row>
    <row r="38">
      <c r="A38" s="5">
        <v>35.0</v>
      </c>
      <c r="B38" s="4">
        <f>'Team Info'!B37</f>
        <v>59848</v>
      </c>
      <c r="C38" s="4" t="str">
        <f>'Team Info'!C37</f>
        <v>Steele Stars</v>
      </c>
      <c r="D38" s="47">
        <v>210.0</v>
      </c>
      <c r="E38" s="48" t="s">
        <v>122</v>
      </c>
      <c r="F38" s="47">
        <v>240.0</v>
      </c>
      <c r="G38" s="48" t="s">
        <v>121</v>
      </c>
      <c r="H38" s="47">
        <v>250.0</v>
      </c>
      <c r="I38" s="48" t="s">
        <v>122</v>
      </c>
      <c r="J38" s="49">
        <f t="shared" si="1"/>
        <v>250</v>
      </c>
    </row>
    <row r="39">
      <c r="A39" s="5">
        <v>36.0</v>
      </c>
      <c r="B39" s="4">
        <f>'Team Info'!B38</f>
        <v>59877</v>
      </c>
      <c r="C39" s="4" t="str">
        <f>'Team Info'!C38</f>
        <v>Owl About Robotics- Wise Quackers</v>
      </c>
      <c r="D39" s="47">
        <v>150.0</v>
      </c>
      <c r="E39" s="48" t="s">
        <v>121</v>
      </c>
      <c r="F39" s="47">
        <v>140.0</v>
      </c>
      <c r="G39" s="48" t="s">
        <v>121</v>
      </c>
      <c r="H39" s="47">
        <v>180.0</v>
      </c>
      <c r="I39" s="48" t="s">
        <v>122</v>
      </c>
      <c r="J39" s="49">
        <f t="shared" si="1"/>
        <v>180</v>
      </c>
    </row>
    <row r="40">
      <c r="A40" s="4"/>
      <c r="E40" s="2"/>
      <c r="G40" s="2"/>
      <c r="I40" s="2"/>
    </row>
    <row r="41">
      <c r="A41" s="4"/>
      <c r="E41" s="2"/>
      <c r="G41" s="2"/>
      <c r="I41" s="2"/>
    </row>
    <row r="42">
      <c r="A42" s="4"/>
      <c r="E42" s="2"/>
      <c r="G42" s="2"/>
      <c r="I42" s="2"/>
    </row>
    <row r="43">
      <c r="A43" s="4"/>
      <c r="E43" s="2"/>
      <c r="G43" s="2"/>
      <c r="I43" s="2"/>
    </row>
    <row r="44">
      <c r="A44" s="4"/>
      <c r="E44" s="2"/>
      <c r="G44" s="2"/>
      <c r="I44" s="2"/>
    </row>
    <row r="45">
      <c r="A45" s="4"/>
      <c r="E45" s="2"/>
      <c r="G45" s="2"/>
      <c r="I45" s="2"/>
    </row>
    <row r="46">
      <c r="A46" s="4"/>
      <c r="E46" s="2"/>
      <c r="G46" s="2"/>
      <c r="I46" s="2"/>
    </row>
    <row r="47">
      <c r="A47" s="4"/>
      <c r="E47" s="2"/>
      <c r="G47" s="2"/>
      <c r="I47" s="2"/>
    </row>
    <row r="48">
      <c r="A48" s="4"/>
      <c r="E48" s="2"/>
      <c r="G48" s="2"/>
      <c r="I48" s="2"/>
    </row>
    <row r="49">
      <c r="A49" s="4"/>
      <c r="E49" s="2"/>
      <c r="G49" s="2"/>
      <c r="I49" s="2"/>
    </row>
    <row r="50">
      <c r="A50" s="4"/>
      <c r="E50" s="2"/>
      <c r="G50" s="2"/>
      <c r="I50" s="2"/>
    </row>
    <row r="51">
      <c r="A51" s="4"/>
      <c r="E51" s="2"/>
      <c r="G51" s="2"/>
      <c r="I51" s="2"/>
    </row>
    <row r="52">
      <c r="A52" s="4"/>
      <c r="E52" s="2"/>
      <c r="G52" s="2"/>
      <c r="I52" s="2"/>
    </row>
    <row r="53">
      <c r="A53" s="4"/>
      <c r="E53" s="2"/>
      <c r="G53" s="2"/>
      <c r="I53" s="2"/>
    </row>
    <row r="54">
      <c r="A54" s="4"/>
      <c r="E54" s="2"/>
      <c r="G54" s="2"/>
      <c r="I54" s="2"/>
    </row>
    <row r="55">
      <c r="A55" s="4"/>
      <c r="E55" s="2"/>
      <c r="G55" s="2"/>
      <c r="I55" s="2"/>
    </row>
    <row r="56">
      <c r="A56" s="4"/>
      <c r="E56" s="2"/>
      <c r="G56" s="2"/>
      <c r="I56" s="2"/>
    </row>
    <row r="57">
      <c r="A57" s="4"/>
      <c r="E57" s="2"/>
      <c r="G57" s="2"/>
      <c r="I57" s="2"/>
    </row>
    <row r="58">
      <c r="A58" s="4"/>
      <c r="E58" s="2"/>
      <c r="G58" s="2"/>
      <c r="I58" s="2"/>
    </row>
    <row r="59">
      <c r="A59" s="4"/>
      <c r="E59" s="2"/>
      <c r="G59" s="2"/>
      <c r="I59" s="2"/>
    </row>
    <row r="60">
      <c r="A60" s="4"/>
      <c r="E60" s="2"/>
      <c r="G60" s="2"/>
      <c r="I60" s="2"/>
    </row>
    <row r="61">
      <c r="A61" s="4"/>
      <c r="E61" s="2"/>
      <c r="G61" s="2"/>
      <c r="I61" s="2"/>
    </row>
    <row r="62">
      <c r="A62" s="4"/>
      <c r="E62" s="2"/>
      <c r="G62" s="2"/>
      <c r="I62" s="2"/>
    </row>
    <row r="63">
      <c r="A63" s="4"/>
      <c r="E63" s="2"/>
      <c r="G63" s="2"/>
      <c r="I63" s="2"/>
    </row>
    <row r="64">
      <c r="A64" s="4"/>
      <c r="E64" s="2"/>
      <c r="G64" s="2"/>
      <c r="I64" s="2"/>
    </row>
    <row r="65">
      <c r="A65" s="4"/>
      <c r="E65" s="2"/>
      <c r="G65" s="2"/>
      <c r="I65" s="2"/>
    </row>
    <row r="66">
      <c r="A66" s="4"/>
      <c r="E66" s="2"/>
      <c r="G66" s="2"/>
      <c r="I66" s="2"/>
    </row>
    <row r="67">
      <c r="A67" s="4"/>
      <c r="E67" s="2"/>
      <c r="G67" s="2"/>
      <c r="I67" s="2"/>
    </row>
    <row r="68">
      <c r="A68" s="4"/>
      <c r="E68" s="2"/>
      <c r="G68" s="2"/>
      <c r="I68" s="2"/>
    </row>
    <row r="69">
      <c r="A69" s="4"/>
      <c r="E69" s="2"/>
      <c r="G69" s="2"/>
      <c r="I69" s="2"/>
    </row>
    <row r="70">
      <c r="A70" s="4"/>
      <c r="E70" s="2"/>
      <c r="G70" s="2"/>
      <c r="I70" s="2"/>
    </row>
    <row r="71">
      <c r="A71" s="4"/>
      <c r="E71" s="2"/>
      <c r="G71" s="2"/>
      <c r="I71" s="2"/>
    </row>
    <row r="72">
      <c r="A72" s="4"/>
      <c r="E72" s="2"/>
      <c r="G72" s="2"/>
      <c r="I72" s="2"/>
    </row>
    <row r="73">
      <c r="A73" s="4"/>
      <c r="E73" s="2"/>
      <c r="G73" s="2"/>
      <c r="I73" s="2"/>
    </row>
    <row r="74">
      <c r="A74" s="4"/>
      <c r="E74" s="2"/>
      <c r="G74" s="2"/>
      <c r="I74" s="2"/>
    </row>
    <row r="75">
      <c r="A75" s="4"/>
      <c r="E75" s="2"/>
      <c r="G75" s="2"/>
      <c r="I75" s="2"/>
    </row>
    <row r="76">
      <c r="A76" s="4"/>
      <c r="E76" s="2"/>
      <c r="G76" s="2"/>
      <c r="I76" s="2"/>
    </row>
    <row r="77">
      <c r="A77" s="4"/>
      <c r="E77" s="2"/>
      <c r="G77" s="2"/>
      <c r="I77" s="2"/>
    </row>
    <row r="78">
      <c r="A78" s="4"/>
      <c r="E78" s="2"/>
      <c r="G78" s="2"/>
      <c r="I78" s="2"/>
    </row>
    <row r="79">
      <c r="A79" s="4"/>
      <c r="E79" s="2"/>
      <c r="G79" s="2"/>
      <c r="I79" s="2"/>
    </row>
    <row r="80">
      <c r="A80" s="4"/>
      <c r="E80" s="2"/>
      <c r="G80" s="2"/>
      <c r="I80" s="2"/>
    </row>
    <row r="81">
      <c r="A81" s="4"/>
      <c r="E81" s="2"/>
      <c r="G81" s="2"/>
      <c r="I81" s="2"/>
    </row>
    <row r="82">
      <c r="A82" s="4"/>
      <c r="E82" s="2"/>
      <c r="G82" s="2"/>
      <c r="I82" s="2"/>
    </row>
    <row r="83">
      <c r="A83" s="4"/>
      <c r="E83" s="2"/>
      <c r="G83" s="2"/>
      <c r="I83" s="2"/>
    </row>
    <row r="84">
      <c r="A84" s="4"/>
      <c r="E84" s="2"/>
      <c r="G84" s="2"/>
      <c r="I84" s="2"/>
    </row>
    <row r="85">
      <c r="A85" s="4"/>
      <c r="E85" s="2"/>
      <c r="G85" s="2"/>
      <c r="I85" s="2"/>
    </row>
    <row r="86">
      <c r="A86" s="4"/>
      <c r="E86" s="2"/>
      <c r="G86" s="2"/>
      <c r="I86" s="2"/>
    </row>
    <row r="87">
      <c r="A87" s="4"/>
      <c r="E87" s="2"/>
      <c r="G87" s="2"/>
      <c r="I87" s="2"/>
    </row>
    <row r="88">
      <c r="A88" s="4"/>
      <c r="E88" s="2"/>
      <c r="G88" s="2"/>
      <c r="I88" s="2"/>
    </row>
    <row r="89">
      <c r="A89" s="4"/>
      <c r="E89" s="2"/>
      <c r="G89" s="2"/>
      <c r="I89" s="2"/>
    </row>
    <row r="90">
      <c r="A90" s="4"/>
      <c r="E90" s="2"/>
      <c r="G90" s="2"/>
      <c r="I90" s="2"/>
    </row>
    <row r="91">
      <c r="A91" s="4"/>
      <c r="E91" s="2"/>
      <c r="G91" s="2"/>
      <c r="I91" s="2"/>
    </row>
    <row r="92">
      <c r="A92" s="4"/>
      <c r="E92" s="2"/>
      <c r="G92" s="2"/>
      <c r="I92" s="2"/>
    </row>
    <row r="93">
      <c r="A93" s="4"/>
      <c r="E93" s="2"/>
      <c r="G93" s="2"/>
      <c r="I93" s="2"/>
    </row>
    <row r="94">
      <c r="A94" s="4"/>
      <c r="E94" s="2"/>
      <c r="G94" s="2"/>
      <c r="I94" s="2"/>
    </row>
    <row r="95">
      <c r="A95" s="4"/>
      <c r="E95" s="2"/>
      <c r="G95" s="2"/>
      <c r="I95" s="2"/>
    </row>
    <row r="96">
      <c r="A96" s="4"/>
      <c r="E96" s="2"/>
      <c r="G96" s="2"/>
      <c r="I96" s="2"/>
    </row>
    <row r="97">
      <c r="A97" s="4"/>
      <c r="E97" s="2"/>
      <c r="G97" s="2"/>
      <c r="I97" s="2"/>
    </row>
    <row r="98">
      <c r="A98" s="4"/>
      <c r="E98" s="2"/>
      <c r="G98" s="2"/>
      <c r="I98" s="2"/>
    </row>
    <row r="99">
      <c r="A99" s="4"/>
      <c r="E99" s="2"/>
      <c r="G99" s="2"/>
      <c r="I99" s="2"/>
    </row>
    <row r="100">
      <c r="A100" s="4"/>
      <c r="E100" s="2"/>
      <c r="G100" s="2"/>
      <c r="I100" s="2"/>
    </row>
    <row r="101">
      <c r="A101" s="4"/>
      <c r="E101" s="2"/>
      <c r="G101" s="2"/>
      <c r="I101" s="2"/>
    </row>
    <row r="102">
      <c r="A102" s="4"/>
      <c r="E102" s="2"/>
      <c r="G102" s="2"/>
      <c r="I102" s="2"/>
    </row>
    <row r="103">
      <c r="A103" s="4"/>
      <c r="E103" s="2"/>
      <c r="G103" s="2"/>
      <c r="I103" s="2"/>
    </row>
    <row r="104">
      <c r="A104" s="4"/>
      <c r="E104" s="2"/>
      <c r="G104" s="2"/>
      <c r="I104" s="2"/>
    </row>
    <row r="105">
      <c r="A105" s="4"/>
      <c r="E105" s="2"/>
      <c r="G105" s="2"/>
      <c r="I105" s="2"/>
    </row>
    <row r="106">
      <c r="A106" s="4"/>
      <c r="E106" s="2"/>
      <c r="G106" s="2"/>
      <c r="I106" s="2"/>
    </row>
    <row r="107">
      <c r="A107" s="4"/>
      <c r="E107" s="2"/>
      <c r="G107" s="2"/>
      <c r="I107" s="2"/>
    </row>
    <row r="108">
      <c r="A108" s="4"/>
      <c r="E108" s="2"/>
      <c r="G108" s="2"/>
      <c r="I108" s="2"/>
    </row>
    <row r="109">
      <c r="A109" s="4"/>
      <c r="E109" s="2"/>
      <c r="G109" s="2"/>
      <c r="I109" s="2"/>
    </row>
    <row r="110">
      <c r="A110" s="4"/>
      <c r="E110" s="2"/>
      <c r="G110" s="2"/>
      <c r="I110" s="2"/>
    </row>
    <row r="111">
      <c r="A111" s="4"/>
      <c r="E111" s="2"/>
      <c r="G111" s="2"/>
      <c r="I111" s="2"/>
    </row>
    <row r="112">
      <c r="A112" s="4"/>
      <c r="E112" s="2"/>
      <c r="G112" s="2"/>
      <c r="I112" s="2"/>
    </row>
    <row r="113">
      <c r="A113" s="4"/>
      <c r="E113" s="2"/>
      <c r="G113" s="2"/>
      <c r="I113" s="2"/>
    </row>
    <row r="114">
      <c r="A114" s="4"/>
      <c r="E114" s="2"/>
      <c r="G114" s="2"/>
      <c r="I114" s="2"/>
    </row>
    <row r="115">
      <c r="A115" s="4"/>
      <c r="E115" s="2"/>
      <c r="G115" s="2"/>
      <c r="I115" s="2"/>
    </row>
    <row r="116">
      <c r="A116" s="4"/>
      <c r="E116" s="2"/>
      <c r="G116" s="2"/>
      <c r="I116" s="2"/>
    </row>
    <row r="117">
      <c r="A117" s="4"/>
      <c r="E117" s="2"/>
      <c r="G117" s="2"/>
      <c r="I117" s="2"/>
    </row>
    <row r="118">
      <c r="A118" s="4"/>
      <c r="E118" s="2"/>
      <c r="G118" s="2"/>
      <c r="I118" s="2"/>
    </row>
    <row r="119">
      <c r="A119" s="4"/>
      <c r="E119" s="2"/>
      <c r="G119" s="2"/>
      <c r="I119" s="2"/>
    </row>
    <row r="120">
      <c r="A120" s="4"/>
      <c r="E120" s="2"/>
      <c r="G120" s="2"/>
      <c r="I120" s="2"/>
    </row>
    <row r="121">
      <c r="A121" s="4"/>
      <c r="E121" s="2"/>
      <c r="G121" s="2"/>
      <c r="I121" s="2"/>
    </row>
    <row r="122">
      <c r="A122" s="4"/>
      <c r="E122" s="2"/>
      <c r="G122" s="2"/>
      <c r="I122" s="2"/>
    </row>
    <row r="123">
      <c r="A123" s="4"/>
      <c r="E123" s="2"/>
      <c r="G123" s="2"/>
      <c r="I123" s="2"/>
    </row>
    <row r="124">
      <c r="A124" s="4"/>
      <c r="E124" s="2"/>
      <c r="G124" s="2"/>
      <c r="I124" s="2"/>
    </row>
    <row r="125">
      <c r="A125" s="4"/>
      <c r="E125" s="2"/>
      <c r="G125" s="2"/>
      <c r="I125" s="2"/>
    </row>
    <row r="126">
      <c r="A126" s="4"/>
      <c r="E126" s="2"/>
      <c r="G126" s="2"/>
      <c r="I126" s="2"/>
    </row>
    <row r="127">
      <c r="A127" s="4"/>
      <c r="E127" s="2"/>
      <c r="G127" s="2"/>
      <c r="I127" s="2"/>
    </row>
    <row r="128">
      <c r="A128" s="4"/>
      <c r="E128" s="2"/>
      <c r="G128" s="2"/>
      <c r="I128" s="2"/>
    </row>
    <row r="129">
      <c r="A129" s="4"/>
      <c r="E129" s="2"/>
      <c r="G129" s="2"/>
      <c r="I129" s="2"/>
    </row>
    <row r="130">
      <c r="A130" s="4"/>
      <c r="E130" s="2"/>
      <c r="G130" s="2"/>
      <c r="I130" s="2"/>
    </row>
    <row r="131">
      <c r="A131" s="4"/>
      <c r="E131" s="2"/>
      <c r="G131" s="2"/>
      <c r="I131" s="2"/>
    </row>
    <row r="132">
      <c r="A132" s="4"/>
      <c r="E132" s="2"/>
      <c r="G132" s="2"/>
      <c r="I132" s="2"/>
    </row>
    <row r="133">
      <c r="A133" s="4"/>
      <c r="E133" s="2"/>
      <c r="G133" s="2"/>
      <c r="I133" s="2"/>
    </row>
    <row r="134">
      <c r="A134" s="4"/>
      <c r="E134" s="2"/>
      <c r="G134" s="2"/>
      <c r="I134" s="2"/>
    </row>
    <row r="135">
      <c r="A135" s="4"/>
      <c r="E135" s="2"/>
      <c r="G135" s="2"/>
      <c r="I135" s="2"/>
    </row>
    <row r="136">
      <c r="A136" s="4"/>
      <c r="E136" s="2"/>
      <c r="G136" s="2"/>
      <c r="I136" s="2"/>
    </row>
    <row r="137">
      <c r="A137" s="4"/>
      <c r="E137" s="2"/>
      <c r="G137" s="2"/>
      <c r="I137" s="2"/>
    </row>
    <row r="138">
      <c r="A138" s="4"/>
      <c r="E138" s="2"/>
      <c r="G138" s="2"/>
      <c r="I138" s="2"/>
    </row>
    <row r="139">
      <c r="A139" s="4"/>
      <c r="E139" s="2"/>
      <c r="G139" s="2"/>
      <c r="I139" s="2"/>
    </row>
    <row r="140">
      <c r="A140" s="4"/>
      <c r="E140" s="2"/>
      <c r="G140" s="2"/>
      <c r="I140" s="2"/>
    </row>
    <row r="141">
      <c r="A141" s="4"/>
      <c r="E141" s="2"/>
      <c r="G141" s="2"/>
      <c r="I141" s="2"/>
    </row>
    <row r="142">
      <c r="A142" s="4"/>
      <c r="E142" s="2"/>
      <c r="G142" s="2"/>
      <c r="I142" s="2"/>
    </row>
    <row r="143">
      <c r="A143" s="4"/>
      <c r="E143" s="2"/>
      <c r="G143" s="2"/>
      <c r="I143" s="2"/>
    </row>
    <row r="144">
      <c r="A144" s="4"/>
      <c r="E144" s="2"/>
      <c r="G144" s="2"/>
      <c r="I144" s="2"/>
    </row>
    <row r="145">
      <c r="A145" s="4"/>
      <c r="E145" s="2"/>
      <c r="G145" s="2"/>
      <c r="I145" s="2"/>
    </row>
    <row r="146">
      <c r="A146" s="4"/>
      <c r="E146" s="2"/>
      <c r="G146" s="2"/>
      <c r="I146" s="2"/>
    </row>
    <row r="147">
      <c r="A147" s="4"/>
      <c r="E147" s="2"/>
      <c r="G147" s="2"/>
      <c r="I147" s="2"/>
    </row>
    <row r="148">
      <c r="A148" s="4"/>
      <c r="E148" s="2"/>
      <c r="G148" s="2"/>
      <c r="I148" s="2"/>
    </row>
    <row r="149">
      <c r="A149" s="4"/>
      <c r="E149" s="2"/>
      <c r="G149" s="2"/>
      <c r="I149" s="2"/>
    </row>
    <row r="150">
      <c r="A150" s="4"/>
      <c r="E150" s="2"/>
      <c r="G150" s="2"/>
      <c r="I150" s="2"/>
    </row>
    <row r="151">
      <c r="A151" s="4"/>
      <c r="E151" s="2"/>
      <c r="G151" s="2"/>
      <c r="I151" s="2"/>
    </row>
    <row r="152">
      <c r="A152" s="4"/>
      <c r="E152" s="2"/>
      <c r="G152" s="2"/>
      <c r="I152" s="2"/>
    </row>
    <row r="153">
      <c r="A153" s="4"/>
      <c r="E153" s="2"/>
      <c r="G153" s="2"/>
      <c r="I153" s="2"/>
    </row>
    <row r="154">
      <c r="A154" s="4"/>
      <c r="E154" s="2"/>
      <c r="G154" s="2"/>
      <c r="I154" s="2"/>
    </row>
    <row r="155">
      <c r="A155" s="4"/>
      <c r="E155" s="2"/>
      <c r="G155" s="2"/>
      <c r="I155" s="2"/>
    </row>
    <row r="156">
      <c r="A156" s="4"/>
      <c r="E156" s="2"/>
      <c r="G156" s="2"/>
      <c r="I156" s="2"/>
    </row>
    <row r="157">
      <c r="A157" s="4"/>
      <c r="E157" s="2"/>
      <c r="G157" s="2"/>
      <c r="I157" s="2"/>
    </row>
    <row r="158">
      <c r="A158" s="4"/>
      <c r="E158" s="2"/>
      <c r="G158" s="2"/>
      <c r="I158" s="2"/>
    </row>
    <row r="159">
      <c r="A159" s="4"/>
      <c r="E159" s="2"/>
      <c r="G159" s="2"/>
      <c r="I159" s="2"/>
    </row>
    <row r="160">
      <c r="A160" s="4"/>
      <c r="E160" s="2"/>
      <c r="G160" s="2"/>
      <c r="I160" s="2"/>
    </row>
    <row r="161">
      <c r="A161" s="4"/>
      <c r="E161" s="2"/>
      <c r="G161" s="2"/>
      <c r="I161" s="2"/>
    </row>
    <row r="162">
      <c r="A162" s="4"/>
      <c r="E162" s="2"/>
      <c r="G162" s="2"/>
      <c r="I162" s="2"/>
    </row>
    <row r="163">
      <c r="A163" s="4"/>
      <c r="E163" s="2"/>
      <c r="G163" s="2"/>
      <c r="I163" s="2"/>
    </row>
    <row r="164">
      <c r="A164" s="4"/>
      <c r="E164" s="2"/>
      <c r="G164" s="2"/>
      <c r="I164" s="2"/>
    </row>
    <row r="165">
      <c r="A165" s="4"/>
      <c r="E165" s="2"/>
      <c r="G165" s="2"/>
      <c r="I165" s="2"/>
    </row>
    <row r="166">
      <c r="A166" s="4"/>
      <c r="E166" s="2"/>
      <c r="G166" s="2"/>
      <c r="I166" s="2"/>
    </row>
    <row r="167">
      <c r="A167" s="4"/>
      <c r="E167" s="2"/>
      <c r="G167" s="2"/>
      <c r="I167" s="2"/>
    </row>
    <row r="168">
      <c r="A168" s="4"/>
      <c r="E168" s="2"/>
      <c r="G168" s="2"/>
      <c r="I168" s="2"/>
    </row>
    <row r="169">
      <c r="A169" s="4"/>
      <c r="E169" s="2"/>
      <c r="G169" s="2"/>
      <c r="I169" s="2"/>
    </row>
    <row r="170">
      <c r="A170" s="4"/>
      <c r="E170" s="2"/>
      <c r="G170" s="2"/>
      <c r="I170" s="2"/>
    </row>
    <row r="171">
      <c r="A171" s="4"/>
      <c r="E171" s="2"/>
      <c r="G171" s="2"/>
      <c r="I171" s="2"/>
    </row>
    <row r="172">
      <c r="A172" s="4"/>
      <c r="E172" s="2"/>
      <c r="G172" s="2"/>
      <c r="I172" s="2"/>
    </row>
    <row r="173">
      <c r="A173" s="4"/>
      <c r="E173" s="2"/>
      <c r="G173" s="2"/>
      <c r="I173" s="2"/>
    </row>
    <row r="174">
      <c r="A174" s="4"/>
      <c r="E174" s="2"/>
      <c r="G174" s="2"/>
      <c r="I174" s="2"/>
    </row>
    <row r="175">
      <c r="A175" s="4"/>
      <c r="E175" s="2"/>
      <c r="G175" s="2"/>
      <c r="I175" s="2"/>
    </row>
    <row r="176">
      <c r="A176" s="4"/>
      <c r="E176" s="2"/>
      <c r="G176" s="2"/>
      <c r="I176" s="2"/>
    </row>
    <row r="177">
      <c r="A177" s="4"/>
      <c r="E177" s="2"/>
      <c r="G177" s="2"/>
      <c r="I177" s="2"/>
    </row>
    <row r="178">
      <c r="A178" s="4"/>
      <c r="E178" s="2"/>
      <c r="G178" s="2"/>
      <c r="I178" s="2"/>
    </row>
    <row r="179">
      <c r="A179" s="4"/>
      <c r="E179" s="2"/>
      <c r="G179" s="2"/>
      <c r="I179" s="2"/>
    </row>
    <row r="180">
      <c r="A180" s="4"/>
      <c r="E180" s="2"/>
      <c r="G180" s="2"/>
      <c r="I180" s="2"/>
    </row>
    <row r="181">
      <c r="A181" s="4"/>
      <c r="E181" s="2"/>
      <c r="G181" s="2"/>
      <c r="I181" s="2"/>
    </row>
    <row r="182">
      <c r="A182" s="4"/>
      <c r="E182" s="2"/>
      <c r="G182" s="2"/>
      <c r="I182" s="2"/>
    </row>
    <row r="183">
      <c r="A183" s="4"/>
      <c r="E183" s="2"/>
      <c r="G183" s="2"/>
      <c r="I183" s="2"/>
    </row>
    <row r="184">
      <c r="A184" s="4"/>
      <c r="E184" s="2"/>
      <c r="G184" s="2"/>
      <c r="I184" s="2"/>
    </row>
    <row r="185">
      <c r="A185" s="4"/>
      <c r="E185" s="2"/>
      <c r="G185" s="2"/>
      <c r="I185" s="2"/>
    </row>
    <row r="186">
      <c r="A186" s="4"/>
      <c r="E186" s="2"/>
      <c r="G186" s="2"/>
      <c r="I186" s="2"/>
    </row>
    <row r="187">
      <c r="A187" s="4"/>
      <c r="E187" s="2"/>
      <c r="G187" s="2"/>
      <c r="I187" s="2"/>
    </row>
    <row r="188">
      <c r="A188" s="4"/>
      <c r="E188" s="2"/>
      <c r="G188" s="2"/>
      <c r="I188" s="2"/>
    </row>
    <row r="189">
      <c r="A189" s="4"/>
      <c r="E189" s="2"/>
      <c r="G189" s="2"/>
      <c r="I189" s="2"/>
    </row>
    <row r="190">
      <c r="A190" s="4"/>
      <c r="E190" s="2"/>
      <c r="G190" s="2"/>
      <c r="I190" s="2"/>
    </row>
    <row r="191">
      <c r="A191" s="4"/>
      <c r="E191" s="2"/>
      <c r="G191" s="2"/>
      <c r="I191" s="2"/>
    </row>
    <row r="192">
      <c r="A192" s="4"/>
      <c r="E192" s="2"/>
      <c r="G192" s="2"/>
      <c r="I192" s="2"/>
    </row>
    <row r="193">
      <c r="A193" s="4"/>
      <c r="E193" s="2"/>
      <c r="G193" s="2"/>
      <c r="I193" s="2"/>
    </row>
    <row r="194">
      <c r="A194" s="4"/>
      <c r="E194" s="2"/>
      <c r="G194" s="2"/>
      <c r="I194" s="2"/>
    </row>
    <row r="195">
      <c r="A195" s="4"/>
      <c r="E195" s="2"/>
      <c r="G195" s="2"/>
      <c r="I195" s="2"/>
    </row>
    <row r="196">
      <c r="A196" s="4"/>
      <c r="E196" s="2"/>
      <c r="G196" s="2"/>
      <c r="I196" s="2"/>
    </row>
    <row r="197">
      <c r="A197" s="4"/>
      <c r="E197" s="2"/>
      <c r="G197" s="2"/>
      <c r="I197" s="2"/>
    </row>
    <row r="198">
      <c r="A198" s="4"/>
      <c r="E198" s="2"/>
      <c r="G198" s="2"/>
      <c r="I198" s="2"/>
    </row>
    <row r="199">
      <c r="A199" s="4"/>
      <c r="E199" s="2"/>
      <c r="G199" s="2"/>
      <c r="I199" s="2"/>
    </row>
    <row r="200">
      <c r="A200" s="4"/>
      <c r="E200" s="2"/>
      <c r="G200" s="2"/>
      <c r="I200" s="2"/>
    </row>
    <row r="201">
      <c r="A201" s="4"/>
      <c r="E201" s="2"/>
      <c r="G201" s="2"/>
      <c r="I201" s="2"/>
    </row>
    <row r="202">
      <c r="A202" s="4"/>
      <c r="E202" s="2"/>
      <c r="G202" s="2"/>
      <c r="I202" s="2"/>
    </row>
    <row r="203">
      <c r="A203" s="4"/>
      <c r="E203" s="2"/>
      <c r="G203" s="2"/>
      <c r="I203" s="2"/>
    </row>
    <row r="204">
      <c r="A204" s="4"/>
      <c r="E204" s="2"/>
      <c r="G204" s="2"/>
      <c r="I204" s="2"/>
    </row>
    <row r="205">
      <c r="A205" s="4"/>
      <c r="E205" s="2"/>
      <c r="G205" s="2"/>
      <c r="I205" s="2"/>
    </row>
    <row r="206">
      <c r="A206" s="4"/>
      <c r="E206" s="2"/>
      <c r="G206" s="2"/>
      <c r="I206" s="2"/>
    </row>
    <row r="207">
      <c r="A207" s="4"/>
      <c r="E207" s="2"/>
      <c r="G207" s="2"/>
      <c r="I207" s="2"/>
    </row>
    <row r="208">
      <c r="A208" s="4"/>
      <c r="E208" s="2"/>
      <c r="G208" s="2"/>
      <c r="I208" s="2"/>
    </row>
    <row r="209">
      <c r="A209" s="4"/>
      <c r="E209" s="2"/>
      <c r="G209" s="2"/>
      <c r="I209" s="2"/>
    </row>
    <row r="210">
      <c r="A210" s="4"/>
      <c r="E210" s="2"/>
      <c r="G210" s="2"/>
      <c r="I210" s="2"/>
    </row>
    <row r="211">
      <c r="A211" s="4"/>
      <c r="E211" s="2"/>
      <c r="G211" s="2"/>
      <c r="I211" s="2"/>
    </row>
    <row r="212">
      <c r="A212" s="4"/>
      <c r="E212" s="2"/>
      <c r="G212" s="2"/>
      <c r="I212" s="2"/>
    </row>
    <row r="213">
      <c r="A213" s="4"/>
      <c r="E213" s="2"/>
      <c r="G213" s="2"/>
      <c r="I213" s="2"/>
    </row>
    <row r="214">
      <c r="A214" s="4"/>
      <c r="E214" s="2"/>
      <c r="G214" s="2"/>
      <c r="I214" s="2"/>
    </row>
    <row r="215">
      <c r="A215" s="4"/>
      <c r="E215" s="2"/>
      <c r="G215" s="2"/>
      <c r="I215" s="2"/>
    </row>
    <row r="216">
      <c r="A216" s="4"/>
      <c r="E216" s="2"/>
      <c r="G216" s="2"/>
      <c r="I216" s="2"/>
    </row>
    <row r="217">
      <c r="A217" s="4"/>
      <c r="E217" s="2"/>
      <c r="G217" s="2"/>
      <c r="I217" s="2"/>
    </row>
    <row r="218">
      <c r="A218" s="4"/>
      <c r="E218" s="2"/>
      <c r="G218" s="2"/>
      <c r="I218" s="2"/>
    </row>
    <row r="219">
      <c r="A219" s="4"/>
      <c r="E219" s="2"/>
      <c r="G219" s="2"/>
      <c r="I219" s="2"/>
    </row>
    <row r="220">
      <c r="A220" s="4"/>
      <c r="E220" s="2"/>
      <c r="G220" s="2"/>
      <c r="I220" s="2"/>
    </row>
    <row r="221">
      <c r="A221" s="4"/>
      <c r="E221" s="2"/>
      <c r="G221" s="2"/>
      <c r="I221" s="2"/>
    </row>
    <row r="222">
      <c r="A222" s="4"/>
      <c r="E222" s="2"/>
      <c r="G222" s="2"/>
      <c r="I222" s="2"/>
    </row>
    <row r="223">
      <c r="A223" s="4"/>
      <c r="E223" s="2"/>
      <c r="G223" s="2"/>
      <c r="I223" s="2"/>
    </row>
    <row r="224">
      <c r="A224" s="4"/>
      <c r="E224" s="2"/>
      <c r="G224" s="2"/>
      <c r="I224" s="2"/>
    </row>
    <row r="225">
      <c r="A225" s="4"/>
      <c r="E225" s="2"/>
      <c r="G225" s="2"/>
      <c r="I225" s="2"/>
    </row>
    <row r="226">
      <c r="A226" s="4"/>
      <c r="E226" s="2"/>
      <c r="G226" s="2"/>
      <c r="I226" s="2"/>
    </row>
    <row r="227">
      <c r="A227" s="4"/>
      <c r="E227" s="2"/>
      <c r="G227" s="2"/>
      <c r="I227" s="2"/>
    </row>
    <row r="228">
      <c r="A228" s="4"/>
      <c r="E228" s="2"/>
      <c r="G228" s="2"/>
      <c r="I228" s="2"/>
    </row>
    <row r="229">
      <c r="A229" s="4"/>
      <c r="E229" s="2"/>
      <c r="G229" s="2"/>
      <c r="I229" s="2"/>
    </row>
    <row r="230">
      <c r="A230" s="4"/>
      <c r="E230" s="2"/>
      <c r="G230" s="2"/>
      <c r="I230" s="2"/>
    </row>
    <row r="231">
      <c r="A231" s="4"/>
      <c r="E231" s="2"/>
      <c r="G231" s="2"/>
      <c r="I231" s="2"/>
    </row>
    <row r="232">
      <c r="A232" s="4"/>
      <c r="E232" s="2"/>
      <c r="G232" s="2"/>
      <c r="I232" s="2"/>
    </row>
    <row r="233">
      <c r="A233" s="4"/>
      <c r="E233" s="2"/>
      <c r="G233" s="2"/>
      <c r="I233" s="2"/>
    </row>
    <row r="234">
      <c r="A234" s="4"/>
      <c r="E234" s="2"/>
      <c r="G234" s="2"/>
      <c r="I234" s="2"/>
    </row>
    <row r="235">
      <c r="A235" s="4"/>
      <c r="E235" s="2"/>
      <c r="G235" s="2"/>
      <c r="I235" s="2"/>
    </row>
    <row r="236">
      <c r="A236" s="4"/>
      <c r="E236" s="2"/>
      <c r="G236" s="2"/>
      <c r="I236" s="2"/>
    </row>
    <row r="237">
      <c r="A237" s="4"/>
      <c r="E237" s="2"/>
      <c r="G237" s="2"/>
      <c r="I237" s="2"/>
    </row>
    <row r="238">
      <c r="A238" s="4"/>
      <c r="E238" s="2"/>
      <c r="G238" s="2"/>
      <c r="I238" s="2"/>
    </row>
    <row r="239">
      <c r="A239" s="4"/>
      <c r="E239" s="2"/>
      <c r="G239" s="2"/>
      <c r="I239" s="2"/>
    </row>
    <row r="240">
      <c r="A240" s="4"/>
      <c r="E240" s="2"/>
      <c r="G240" s="2"/>
      <c r="I240" s="2"/>
    </row>
    <row r="241">
      <c r="A241" s="4"/>
      <c r="E241" s="2"/>
      <c r="G241" s="2"/>
      <c r="I241" s="2"/>
    </row>
    <row r="242">
      <c r="A242" s="4"/>
      <c r="E242" s="2"/>
      <c r="G242" s="2"/>
      <c r="I242" s="2"/>
    </row>
    <row r="243">
      <c r="A243" s="4"/>
      <c r="E243" s="2"/>
      <c r="G243" s="2"/>
      <c r="I243" s="2"/>
    </row>
    <row r="244">
      <c r="A244" s="4"/>
      <c r="E244" s="2"/>
      <c r="G244" s="2"/>
      <c r="I244" s="2"/>
    </row>
    <row r="245">
      <c r="A245" s="4"/>
      <c r="E245" s="2"/>
      <c r="G245" s="2"/>
      <c r="I245" s="2"/>
    </row>
    <row r="246">
      <c r="A246" s="4"/>
      <c r="E246" s="2"/>
      <c r="G246" s="2"/>
      <c r="I246" s="2"/>
    </row>
    <row r="247">
      <c r="A247" s="4"/>
      <c r="E247" s="2"/>
      <c r="G247" s="2"/>
      <c r="I247" s="2"/>
    </row>
    <row r="248">
      <c r="A248" s="4"/>
      <c r="E248" s="2"/>
      <c r="G248" s="2"/>
      <c r="I248" s="2"/>
    </row>
    <row r="249">
      <c r="A249" s="4"/>
      <c r="E249" s="2"/>
      <c r="G249" s="2"/>
      <c r="I249" s="2"/>
    </row>
    <row r="250">
      <c r="A250" s="4"/>
      <c r="E250" s="2"/>
      <c r="G250" s="2"/>
      <c r="I250" s="2"/>
    </row>
    <row r="251">
      <c r="A251" s="4"/>
      <c r="E251" s="2"/>
      <c r="G251" s="2"/>
      <c r="I251" s="2"/>
    </row>
    <row r="252">
      <c r="A252" s="4"/>
      <c r="E252" s="2"/>
      <c r="G252" s="2"/>
      <c r="I252" s="2"/>
    </row>
    <row r="253">
      <c r="A253" s="4"/>
      <c r="E253" s="2"/>
      <c r="G253" s="2"/>
      <c r="I253" s="2"/>
    </row>
    <row r="254">
      <c r="A254" s="4"/>
      <c r="E254" s="2"/>
      <c r="G254" s="2"/>
      <c r="I254" s="2"/>
    </row>
    <row r="255">
      <c r="A255" s="4"/>
      <c r="E255" s="2"/>
      <c r="G255" s="2"/>
      <c r="I255" s="2"/>
    </row>
    <row r="256">
      <c r="A256" s="4"/>
      <c r="E256" s="2"/>
      <c r="G256" s="2"/>
      <c r="I256" s="2"/>
    </row>
    <row r="257">
      <c r="A257" s="4"/>
      <c r="E257" s="2"/>
      <c r="G257" s="2"/>
      <c r="I257" s="2"/>
    </row>
    <row r="258">
      <c r="A258" s="4"/>
      <c r="E258" s="2"/>
      <c r="G258" s="2"/>
      <c r="I258" s="2"/>
    </row>
    <row r="259">
      <c r="A259" s="4"/>
      <c r="E259" s="2"/>
      <c r="G259" s="2"/>
      <c r="I259" s="2"/>
    </row>
    <row r="260">
      <c r="A260" s="4"/>
      <c r="E260" s="2"/>
      <c r="G260" s="2"/>
      <c r="I260" s="2"/>
    </row>
    <row r="261">
      <c r="A261" s="4"/>
      <c r="E261" s="2"/>
      <c r="G261" s="2"/>
      <c r="I261" s="2"/>
    </row>
    <row r="262">
      <c r="A262" s="4"/>
      <c r="E262" s="2"/>
      <c r="G262" s="2"/>
      <c r="I262" s="2"/>
    </row>
    <row r="263">
      <c r="A263" s="4"/>
      <c r="E263" s="2"/>
      <c r="G263" s="2"/>
      <c r="I263" s="2"/>
    </row>
    <row r="264">
      <c r="A264" s="4"/>
      <c r="E264" s="2"/>
      <c r="G264" s="2"/>
      <c r="I264" s="2"/>
    </row>
    <row r="265">
      <c r="A265" s="4"/>
      <c r="E265" s="2"/>
      <c r="G265" s="2"/>
      <c r="I265" s="2"/>
    </row>
    <row r="266">
      <c r="A266" s="4"/>
      <c r="E266" s="2"/>
      <c r="G266" s="2"/>
      <c r="I266" s="2"/>
    </row>
    <row r="267">
      <c r="A267" s="4"/>
      <c r="E267" s="2"/>
      <c r="G267" s="2"/>
      <c r="I267" s="2"/>
    </row>
    <row r="268">
      <c r="A268" s="4"/>
      <c r="E268" s="2"/>
      <c r="G268" s="2"/>
      <c r="I268" s="2"/>
    </row>
    <row r="269">
      <c r="A269" s="4"/>
      <c r="E269" s="2"/>
      <c r="G269" s="2"/>
      <c r="I269" s="2"/>
    </row>
    <row r="270">
      <c r="A270" s="4"/>
      <c r="E270" s="2"/>
      <c r="G270" s="2"/>
      <c r="I270" s="2"/>
    </row>
    <row r="271">
      <c r="A271" s="4"/>
      <c r="E271" s="2"/>
      <c r="G271" s="2"/>
      <c r="I271" s="2"/>
    </row>
    <row r="272">
      <c r="A272" s="4"/>
      <c r="E272" s="2"/>
      <c r="G272" s="2"/>
      <c r="I272" s="2"/>
    </row>
    <row r="273">
      <c r="A273" s="4"/>
      <c r="E273" s="2"/>
      <c r="G273" s="2"/>
      <c r="I273" s="2"/>
    </row>
    <row r="274">
      <c r="A274" s="4"/>
      <c r="E274" s="2"/>
      <c r="G274" s="2"/>
      <c r="I274" s="2"/>
    </row>
    <row r="275">
      <c r="A275" s="4"/>
      <c r="E275" s="2"/>
      <c r="G275" s="2"/>
      <c r="I275" s="2"/>
    </row>
    <row r="276">
      <c r="A276" s="4"/>
      <c r="E276" s="2"/>
      <c r="G276" s="2"/>
      <c r="I276" s="2"/>
    </row>
    <row r="277">
      <c r="A277" s="4"/>
      <c r="E277" s="2"/>
      <c r="G277" s="2"/>
      <c r="I277" s="2"/>
    </row>
    <row r="278">
      <c r="A278" s="4"/>
      <c r="E278" s="2"/>
      <c r="G278" s="2"/>
      <c r="I278" s="2"/>
    </row>
    <row r="279">
      <c r="A279" s="4"/>
      <c r="E279" s="2"/>
      <c r="G279" s="2"/>
      <c r="I279" s="2"/>
    </row>
    <row r="280">
      <c r="A280" s="4"/>
      <c r="E280" s="2"/>
      <c r="G280" s="2"/>
      <c r="I280" s="2"/>
    </row>
    <row r="281">
      <c r="A281" s="4"/>
      <c r="E281" s="2"/>
      <c r="G281" s="2"/>
      <c r="I281" s="2"/>
    </row>
    <row r="282">
      <c r="A282" s="4"/>
      <c r="E282" s="2"/>
      <c r="G282" s="2"/>
      <c r="I282" s="2"/>
    </row>
    <row r="283">
      <c r="A283" s="4"/>
      <c r="E283" s="2"/>
      <c r="G283" s="2"/>
      <c r="I283" s="2"/>
    </row>
    <row r="284">
      <c r="A284" s="4"/>
      <c r="E284" s="2"/>
      <c r="G284" s="2"/>
      <c r="I284" s="2"/>
    </row>
    <row r="285">
      <c r="A285" s="4"/>
      <c r="E285" s="2"/>
      <c r="G285" s="2"/>
      <c r="I285" s="2"/>
    </row>
    <row r="286">
      <c r="A286" s="4"/>
      <c r="E286" s="2"/>
      <c r="G286" s="2"/>
      <c r="I286" s="2"/>
    </row>
    <row r="287">
      <c r="A287" s="4"/>
      <c r="E287" s="2"/>
      <c r="G287" s="2"/>
      <c r="I287" s="2"/>
    </row>
    <row r="288">
      <c r="A288" s="4"/>
      <c r="E288" s="2"/>
      <c r="G288" s="2"/>
      <c r="I288" s="2"/>
    </row>
    <row r="289">
      <c r="A289" s="4"/>
      <c r="E289" s="2"/>
      <c r="G289" s="2"/>
      <c r="I289" s="2"/>
    </row>
    <row r="290">
      <c r="A290" s="4"/>
      <c r="E290" s="2"/>
      <c r="G290" s="2"/>
      <c r="I290" s="2"/>
    </row>
    <row r="291">
      <c r="A291" s="4"/>
      <c r="E291" s="2"/>
      <c r="G291" s="2"/>
      <c r="I291" s="2"/>
    </row>
    <row r="292">
      <c r="A292" s="4"/>
      <c r="E292" s="2"/>
      <c r="G292" s="2"/>
      <c r="I292" s="2"/>
    </row>
    <row r="293">
      <c r="A293" s="4"/>
      <c r="E293" s="2"/>
      <c r="G293" s="2"/>
      <c r="I293" s="2"/>
    </row>
    <row r="294">
      <c r="A294" s="4"/>
      <c r="E294" s="2"/>
      <c r="G294" s="2"/>
      <c r="I294" s="2"/>
    </row>
    <row r="295">
      <c r="A295" s="4"/>
      <c r="E295" s="2"/>
      <c r="G295" s="2"/>
      <c r="I295" s="2"/>
    </row>
    <row r="296">
      <c r="A296" s="4"/>
      <c r="E296" s="2"/>
      <c r="G296" s="2"/>
      <c r="I296" s="2"/>
    </row>
    <row r="297">
      <c r="A297" s="4"/>
      <c r="E297" s="2"/>
      <c r="G297" s="2"/>
      <c r="I297" s="2"/>
    </row>
    <row r="298">
      <c r="A298" s="4"/>
      <c r="E298" s="2"/>
      <c r="G298" s="2"/>
      <c r="I298" s="2"/>
    </row>
    <row r="299">
      <c r="A299" s="4"/>
      <c r="E299" s="2"/>
      <c r="G299" s="2"/>
      <c r="I299" s="2"/>
    </row>
    <row r="300">
      <c r="A300" s="4"/>
      <c r="E300" s="2"/>
      <c r="G300" s="2"/>
      <c r="I300" s="2"/>
    </row>
    <row r="301">
      <c r="A301" s="4"/>
      <c r="E301" s="2"/>
      <c r="G301" s="2"/>
      <c r="I301" s="2"/>
    </row>
    <row r="302">
      <c r="A302" s="4"/>
      <c r="E302" s="2"/>
      <c r="G302" s="2"/>
      <c r="I302" s="2"/>
    </row>
    <row r="303">
      <c r="A303" s="4"/>
      <c r="E303" s="2"/>
      <c r="G303" s="2"/>
      <c r="I303" s="2"/>
    </row>
    <row r="304">
      <c r="A304" s="4"/>
      <c r="E304" s="2"/>
      <c r="G304" s="2"/>
      <c r="I304" s="2"/>
    </row>
    <row r="305">
      <c r="A305" s="4"/>
      <c r="E305" s="2"/>
      <c r="G305" s="2"/>
      <c r="I305" s="2"/>
    </row>
    <row r="306">
      <c r="A306" s="4"/>
      <c r="E306" s="2"/>
      <c r="G306" s="2"/>
      <c r="I306" s="2"/>
    </row>
    <row r="307">
      <c r="A307" s="4"/>
      <c r="E307" s="2"/>
      <c r="G307" s="2"/>
      <c r="I307" s="2"/>
    </row>
    <row r="308">
      <c r="A308" s="4"/>
      <c r="E308" s="2"/>
      <c r="G308" s="2"/>
      <c r="I308" s="2"/>
    </row>
    <row r="309">
      <c r="A309" s="4"/>
      <c r="E309" s="2"/>
      <c r="G309" s="2"/>
      <c r="I309" s="2"/>
    </row>
    <row r="310">
      <c r="A310" s="4"/>
      <c r="E310" s="2"/>
      <c r="G310" s="2"/>
      <c r="I310" s="2"/>
    </row>
    <row r="311">
      <c r="A311" s="4"/>
      <c r="E311" s="2"/>
      <c r="G311" s="2"/>
      <c r="I311" s="2"/>
    </row>
    <row r="312">
      <c r="A312" s="4"/>
      <c r="E312" s="2"/>
      <c r="G312" s="2"/>
      <c r="I312" s="2"/>
    </row>
    <row r="313">
      <c r="A313" s="4"/>
      <c r="E313" s="2"/>
      <c r="G313" s="2"/>
      <c r="I313" s="2"/>
    </row>
    <row r="314">
      <c r="A314" s="4"/>
      <c r="E314" s="2"/>
      <c r="G314" s="2"/>
      <c r="I314" s="2"/>
    </row>
    <row r="315">
      <c r="A315" s="4"/>
      <c r="E315" s="2"/>
      <c r="G315" s="2"/>
      <c r="I315" s="2"/>
    </row>
    <row r="316">
      <c r="A316" s="4"/>
      <c r="E316" s="2"/>
      <c r="G316" s="2"/>
      <c r="I316" s="2"/>
    </row>
    <row r="317">
      <c r="A317" s="4"/>
      <c r="E317" s="2"/>
      <c r="G317" s="2"/>
      <c r="I317" s="2"/>
    </row>
    <row r="318">
      <c r="A318" s="4"/>
      <c r="E318" s="2"/>
      <c r="G318" s="2"/>
      <c r="I318" s="2"/>
    </row>
    <row r="319">
      <c r="A319" s="4"/>
      <c r="E319" s="2"/>
      <c r="G319" s="2"/>
      <c r="I319" s="2"/>
    </row>
    <row r="320">
      <c r="A320" s="4"/>
      <c r="E320" s="2"/>
      <c r="G320" s="2"/>
      <c r="I320" s="2"/>
    </row>
    <row r="321">
      <c r="A321" s="4"/>
      <c r="E321" s="2"/>
      <c r="G321" s="2"/>
      <c r="I321" s="2"/>
    </row>
    <row r="322">
      <c r="A322" s="4"/>
      <c r="E322" s="2"/>
      <c r="G322" s="2"/>
      <c r="I322" s="2"/>
    </row>
    <row r="323">
      <c r="A323" s="4"/>
      <c r="E323" s="2"/>
      <c r="G323" s="2"/>
      <c r="I323" s="2"/>
    </row>
    <row r="324">
      <c r="A324" s="4"/>
      <c r="E324" s="2"/>
      <c r="G324" s="2"/>
      <c r="I324" s="2"/>
    </row>
    <row r="325">
      <c r="A325" s="4"/>
      <c r="E325" s="2"/>
      <c r="G325" s="2"/>
      <c r="I325" s="2"/>
    </row>
    <row r="326">
      <c r="A326" s="4"/>
      <c r="E326" s="2"/>
      <c r="G326" s="2"/>
      <c r="I326" s="2"/>
    </row>
    <row r="327">
      <c r="A327" s="4"/>
      <c r="E327" s="2"/>
      <c r="G327" s="2"/>
      <c r="I327" s="2"/>
    </row>
    <row r="328">
      <c r="A328" s="4"/>
      <c r="E328" s="2"/>
      <c r="G328" s="2"/>
      <c r="I328" s="2"/>
    </row>
    <row r="329">
      <c r="A329" s="4"/>
      <c r="E329" s="2"/>
      <c r="G329" s="2"/>
      <c r="I329" s="2"/>
    </row>
    <row r="330">
      <c r="A330" s="4"/>
      <c r="E330" s="2"/>
      <c r="G330" s="2"/>
      <c r="I330" s="2"/>
    </row>
    <row r="331">
      <c r="A331" s="4"/>
      <c r="E331" s="2"/>
      <c r="G331" s="2"/>
      <c r="I331" s="2"/>
    </row>
    <row r="332">
      <c r="A332" s="4"/>
      <c r="E332" s="2"/>
      <c r="G332" s="2"/>
      <c r="I332" s="2"/>
    </row>
    <row r="333">
      <c r="A333" s="4"/>
      <c r="E333" s="2"/>
      <c r="G333" s="2"/>
      <c r="I333" s="2"/>
    </row>
    <row r="334">
      <c r="A334" s="4"/>
      <c r="E334" s="2"/>
      <c r="G334" s="2"/>
      <c r="I334" s="2"/>
    </row>
    <row r="335">
      <c r="A335" s="4"/>
      <c r="E335" s="2"/>
      <c r="G335" s="2"/>
      <c r="I335" s="2"/>
    </row>
    <row r="336">
      <c r="A336" s="4"/>
      <c r="E336" s="2"/>
      <c r="G336" s="2"/>
      <c r="I336" s="2"/>
    </row>
    <row r="337">
      <c r="A337" s="4"/>
      <c r="E337" s="2"/>
      <c r="G337" s="2"/>
      <c r="I337" s="2"/>
    </row>
    <row r="338">
      <c r="A338" s="4"/>
      <c r="E338" s="2"/>
      <c r="G338" s="2"/>
      <c r="I338" s="2"/>
    </row>
    <row r="339">
      <c r="A339" s="4"/>
      <c r="E339" s="2"/>
      <c r="G339" s="2"/>
      <c r="I339" s="2"/>
    </row>
    <row r="340">
      <c r="A340" s="4"/>
      <c r="E340" s="2"/>
      <c r="G340" s="2"/>
      <c r="I340" s="2"/>
    </row>
    <row r="341">
      <c r="A341" s="4"/>
      <c r="E341" s="2"/>
      <c r="G341" s="2"/>
      <c r="I341" s="2"/>
    </row>
    <row r="342">
      <c r="A342" s="4"/>
      <c r="E342" s="2"/>
      <c r="G342" s="2"/>
      <c r="I342" s="2"/>
    </row>
    <row r="343">
      <c r="A343" s="4"/>
      <c r="E343" s="2"/>
      <c r="G343" s="2"/>
      <c r="I343" s="2"/>
    </row>
    <row r="344">
      <c r="A344" s="4"/>
      <c r="E344" s="2"/>
      <c r="G344" s="2"/>
      <c r="I344" s="2"/>
    </row>
    <row r="345">
      <c r="A345" s="4"/>
      <c r="E345" s="2"/>
      <c r="G345" s="2"/>
      <c r="I345" s="2"/>
    </row>
    <row r="346">
      <c r="A346" s="4"/>
      <c r="E346" s="2"/>
      <c r="G346" s="2"/>
      <c r="I346" s="2"/>
    </row>
    <row r="347">
      <c r="A347" s="4"/>
      <c r="E347" s="2"/>
      <c r="G347" s="2"/>
      <c r="I347" s="2"/>
    </row>
    <row r="348">
      <c r="A348" s="4"/>
      <c r="E348" s="2"/>
      <c r="G348" s="2"/>
      <c r="I348" s="2"/>
    </row>
    <row r="349">
      <c r="A349" s="4"/>
      <c r="E349" s="2"/>
      <c r="G349" s="2"/>
      <c r="I349" s="2"/>
    </row>
    <row r="350">
      <c r="A350" s="4"/>
      <c r="E350" s="2"/>
      <c r="G350" s="2"/>
      <c r="I350" s="2"/>
    </row>
    <row r="351">
      <c r="A351" s="4"/>
      <c r="E351" s="2"/>
      <c r="G351" s="2"/>
      <c r="I351" s="2"/>
    </row>
    <row r="352">
      <c r="A352" s="4"/>
      <c r="E352" s="2"/>
      <c r="G352" s="2"/>
      <c r="I352" s="2"/>
    </row>
    <row r="353">
      <c r="A353" s="4"/>
      <c r="E353" s="2"/>
      <c r="G353" s="2"/>
      <c r="I353" s="2"/>
    </row>
    <row r="354">
      <c r="A354" s="4"/>
      <c r="E354" s="2"/>
      <c r="G354" s="2"/>
      <c r="I354" s="2"/>
    </row>
    <row r="355">
      <c r="A355" s="4"/>
      <c r="E355" s="2"/>
      <c r="G355" s="2"/>
      <c r="I355" s="2"/>
    </row>
    <row r="356">
      <c r="A356" s="4"/>
      <c r="E356" s="2"/>
      <c r="G356" s="2"/>
      <c r="I356" s="2"/>
    </row>
    <row r="357">
      <c r="A357" s="4"/>
      <c r="E357" s="2"/>
      <c r="G357" s="2"/>
      <c r="I357" s="2"/>
    </row>
    <row r="358">
      <c r="A358" s="4"/>
      <c r="E358" s="2"/>
      <c r="G358" s="2"/>
      <c r="I358" s="2"/>
    </row>
    <row r="359">
      <c r="A359" s="4"/>
      <c r="E359" s="2"/>
      <c r="G359" s="2"/>
      <c r="I359" s="2"/>
    </row>
    <row r="360">
      <c r="A360" s="4"/>
      <c r="E360" s="2"/>
      <c r="G360" s="2"/>
      <c r="I360" s="2"/>
    </row>
    <row r="361">
      <c r="A361" s="4"/>
      <c r="E361" s="2"/>
      <c r="G361" s="2"/>
      <c r="I361" s="2"/>
    </row>
    <row r="362">
      <c r="A362" s="4"/>
      <c r="E362" s="2"/>
      <c r="G362" s="2"/>
      <c r="I362" s="2"/>
    </row>
    <row r="363">
      <c r="A363" s="4"/>
      <c r="E363" s="2"/>
      <c r="G363" s="2"/>
      <c r="I363" s="2"/>
    </row>
    <row r="364">
      <c r="A364" s="4"/>
      <c r="E364" s="2"/>
      <c r="G364" s="2"/>
      <c r="I364" s="2"/>
    </row>
    <row r="365">
      <c r="A365" s="4"/>
      <c r="E365" s="2"/>
      <c r="G365" s="2"/>
      <c r="I365" s="2"/>
    </row>
    <row r="366">
      <c r="A366" s="4"/>
      <c r="E366" s="2"/>
      <c r="G366" s="2"/>
      <c r="I366" s="2"/>
    </row>
    <row r="367">
      <c r="A367" s="4"/>
      <c r="E367" s="2"/>
      <c r="G367" s="2"/>
      <c r="I367" s="2"/>
    </row>
    <row r="368">
      <c r="A368" s="4"/>
      <c r="E368" s="2"/>
      <c r="G368" s="2"/>
      <c r="I368" s="2"/>
    </row>
    <row r="369">
      <c r="A369" s="4"/>
      <c r="E369" s="2"/>
      <c r="G369" s="2"/>
      <c r="I369" s="2"/>
    </row>
    <row r="370">
      <c r="A370" s="4"/>
      <c r="E370" s="2"/>
      <c r="G370" s="2"/>
      <c r="I370" s="2"/>
    </row>
    <row r="371">
      <c r="A371" s="4"/>
      <c r="E371" s="2"/>
      <c r="G371" s="2"/>
      <c r="I371" s="2"/>
    </row>
    <row r="372">
      <c r="A372" s="4"/>
      <c r="E372" s="2"/>
      <c r="G372" s="2"/>
      <c r="I372" s="2"/>
    </row>
    <row r="373">
      <c r="A373" s="4"/>
      <c r="E373" s="2"/>
      <c r="G373" s="2"/>
      <c r="I373" s="2"/>
    </row>
    <row r="374">
      <c r="A374" s="4"/>
      <c r="E374" s="2"/>
      <c r="G374" s="2"/>
      <c r="I374" s="2"/>
    </row>
    <row r="375">
      <c r="A375" s="4"/>
      <c r="E375" s="2"/>
      <c r="G375" s="2"/>
      <c r="I375" s="2"/>
    </row>
    <row r="376">
      <c r="A376" s="4"/>
      <c r="E376" s="2"/>
      <c r="G376" s="2"/>
      <c r="I376" s="2"/>
    </row>
    <row r="377">
      <c r="A377" s="4"/>
      <c r="E377" s="2"/>
      <c r="G377" s="2"/>
      <c r="I377" s="2"/>
    </row>
    <row r="378">
      <c r="A378" s="4"/>
      <c r="E378" s="2"/>
      <c r="G378" s="2"/>
      <c r="I378" s="2"/>
    </row>
    <row r="379">
      <c r="A379" s="4"/>
      <c r="E379" s="2"/>
      <c r="G379" s="2"/>
      <c r="I379" s="2"/>
    </row>
    <row r="380">
      <c r="A380" s="4"/>
      <c r="E380" s="2"/>
      <c r="G380" s="2"/>
      <c r="I380" s="2"/>
    </row>
    <row r="381">
      <c r="A381" s="4"/>
      <c r="E381" s="2"/>
      <c r="G381" s="2"/>
      <c r="I381" s="2"/>
    </row>
    <row r="382">
      <c r="A382" s="4"/>
      <c r="E382" s="2"/>
      <c r="G382" s="2"/>
      <c r="I382" s="2"/>
    </row>
    <row r="383">
      <c r="A383" s="4"/>
      <c r="E383" s="2"/>
      <c r="G383" s="2"/>
      <c r="I383" s="2"/>
    </row>
    <row r="384">
      <c r="A384" s="4"/>
      <c r="E384" s="2"/>
      <c r="G384" s="2"/>
      <c r="I384" s="2"/>
    </row>
    <row r="385">
      <c r="A385" s="4"/>
      <c r="E385" s="2"/>
      <c r="G385" s="2"/>
      <c r="I385" s="2"/>
    </row>
    <row r="386">
      <c r="A386" s="4"/>
      <c r="E386" s="2"/>
      <c r="G386" s="2"/>
      <c r="I386" s="2"/>
    </row>
    <row r="387">
      <c r="A387" s="4"/>
      <c r="E387" s="2"/>
      <c r="G387" s="2"/>
      <c r="I387" s="2"/>
    </row>
    <row r="388">
      <c r="A388" s="4"/>
      <c r="E388" s="2"/>
      <c r="G388" s="2"/>
      <c r="I388" s="2"/>
    </row>
    <row r="389">
      <c r="A389" s="4"/>
      <c r="E389" s="2"/>
      <c r="G389" s="2"/>
      <c r="I389" s="2"/>
    </row>
    <row r="390">
      <c r="A390" s="4"/>
      <c r="E390" s="2"/>
      <c r="G390" s="2"/>
      <c r="I390" s="2"/>
    </row>
    <row r="391">
      <c r="A391" s="4"/>
      <c r="E391" s="2"/>
      <c r="G391" s="2"/>
      <c r="I391" s="2"/>
    </row>
    <row r="392">
      <c r="A392" s="4"/>
      <c r="E392" s="2"/>
      <c r="G392" s="2"/>
      <c r="I392" s="2"/>
    </row>
    <row r="393">
      <c r="A393" s="4"/>
      <c r="E393" s="2"/>
      <c r="G393" s="2"/>
      <c r="I393" s="2"/>
    </row>
    <row r="394">
      <c r="A394" s="4"/>
      <c r="E394" s="2"/>
      <c r="G394" s="2"/>
      <c r="I394" s="2"/>
    </row>
    <row r="395">
      <c r="A395" s="4"/>
      <c r="E395" s="2"/>
      <c r="G395" s="2"/>
      <c r="I395" s="2"/>
    </row>
    <row r="396">
      <c r="A396" s="4"/>
      <c r="E396" s="2"/>
      <c r="G396" s="2"/>
      <c r="I396" s="2"/>
    </row>
    <row r="397">
      <c r="A397" s="4"/>
      <c r="E397" s="2"/>
      <c r="G397" s="2"/>
      <c r="I397" s="2"/>
    </row>
    <row r="398">
      <c r="A398" s="4"/>
      <c r="E398" s="2"/>
      <c r="G398" s="2"/>
      <c r="I398" s="2"/>
    </row>
    <row r="399">
      <c r="A399" s="4"/>
      <c r="E399" s="2"/>
      <c r="G399" s="2"/>
      <c r="I399" s="2"/>
    </row>
    <row r="400">
      <c r="A400" s="4"/>
      <c r="E400" s="2"/>
      <c r="G400" s="2"/>
      <c r="I400" s="2"/>
    </row>
    <row r="401">
      <c r="A401" s="4"/>
      <c r="E401" s="2"/>
      <c r="G401" s="2"/>
      <c r="I401" s="2"/>
    </row>
    <row r="402">
      <c r="A402" s="4"/>
      <c r="E402" s="2"/>
      <c r="G402" s="2"/>
      <c r="I402" s="2"/>
    </row>
    <row r="403">
      <c r="A403" s="4"/>
      <c r="E403" s="2"/>
      <c r="G403" s="2"/>
      <c r="I403" s="2"/>
    </row>
    <row r="404">
      <c r="A404" s="4"/>
      <c r="E404" s="2"/>
      <c r="G404" s="2"/>
      <c r="I404" s="2"/>
    </row>
    <row r="405">
      <c r="A405" s="4"/>
      <c r="E405" s="2"/>
      <c r="G405" s="2"/>
      <c r="I405" s="2"/>
    </row>
    <row r="406">
      <c r="A406" s="4"/>
      <c r="E406" s="2"/>
      <c r="G406" s="2"/>
      <c r="I406" s="2"/>
    </row>
    <row r="407">
      <c r="A407" s="4"/>
      <c r="E407" s="2"/>
      <c r="G407" s="2"/>
      <c r="I407" s="2"/>
    </row>
    <row r="408">
      <c r="A408" s="4"/>
      <c r="E408" s="2"/>
      <c r="G408" s="2"/>
      <c r="I408" s="2"/>
    </row>
    <row r="409">
      <c r="A409" s="4"/>
      <c r="E409" s="2"/>
      <c r="G409" s="2"/>
      <c r="I409" s="2"/>
    </row>
    <row r="410">
      <c r="A410" s="4"/>
      <c r="E410" s="2"/>
      <c r="G410" s="2"/>
      <c r="I410" s="2"/>
    </row>
    <row r="411">
      <c r="A411" s="4"/>
      <c r="E411" s="2"/>
      <c r="G411" s="2"/>
      <c r="I411" s="2"/>
    </row>
    <row r="412">
      <c r="A412" s="4"/>
      <c r="E412" s="2"/>
      <c r="G412" s="2"/>
      <c r="I412" s="2"/>
    </row>
    <row r="413">
      <c r="A413" s="4"/>
      <c r="E413" s="2"/>
      <c r="G413" s="2"/>
      <c r="I413" s="2"/>
    </row>
    <row r="414">
      <c r="A414" s="4"/>
      <c r="E414" s="2"/>
      <c r="G414" s="2"/>
      <c r="I414" s="2"/>
    </row>
    <row r="415">
      <c r="A415" s="4"/>
      <c r="E415" s="2"/>
      <c r="G415" s="2"/>
      <c r="I415" s="2"/>
    </row>
    <row r="416">
      <c r="A416" s="4"/>
      <c r="E416" s="2"/>
      <c r="G416" s="2"/>
      <c r="I416" s="2"/>
    </row>
    <row r="417">
      <c r="A417" s="4"/>
      <c r="E417" s="2"/>
      <c r="G417" s="2"/>
      <c r="I417" s="2"/>
    </row>
    <row r="418">
      <c r="A418" s="4"/>
      <c r="E418" s="2"/>
      <c r="G418" s="2"/>
      <c r="I418" s="2"/>
    </row>
    <row r="419">
      <c r="A419" s="4"/>
      <c r="E419" s="2"/>
      <c r="G419" s="2"/>
      <c r="I419" s="2"/>
    </row>
    <row r="420">
      <c r="A420" s="4"/>
      <c r="E420" s="2"/>
      <c r="G420" s="2"/>
      <c r="I420" s="2"/>
    </row>
    <row r="421">
      <c r="A421" s="4"/>
      <c r="E421" s="2"/>
      <c r="G421" s="2"/>
      <c r="I421" s="2"/>
    </row>
    <row r="422">
      <c r="A422" s="4"/>
      <c r="E422" s="2"/>
      <c r="G422" s="2"/>
      <c r="I422" s="2"/>
    </row>
    <row r="423">
      <c r="A423" s="4"/>
      <c r="E423" s="2"/>
      <c r="G423" s="2"/>
      <c r="I423" s="2"/>
    </row>
    <row r="424">
      <c r="A424" s="4"/>
      <c r="E424" s="2"/>
      <c r="G424" s="2"/>
      <c r="I424" s="2"/>
    </row>
    <row r="425">
      <c r="A425" s="4"/>
      <c r="E425" s="2"/>
      <c r="G425" s="2"/>
      <c r="I425" s="2"/>
    </row>
    <row r="426">
      <c r="A426" s="4"/>
      <c r="E426" s="2"/>
      <c r="G426" s="2"/>
      <c r="I426" s="2"/>
    </row>
    <row r="427">
      <c r="A427" s="4"/>
      <c r="E427" s="2"/>
      <c r="G427" s="2"/>
      <c r="I427" s="2"/>
    </row>
    <row r="428">
      <c r="A428" s="4"/>
      <c r="E428" s="2"/>
      <c r="G428" s="2"/>
      <c r="I428" s="2"/>
    </row>
    <row r="429">
      <c r="A429" s="4"/>
      <c r="E429" s="2"/>
      <c r="G429" s="2"/>
      <c r="I429" s="2"/>
    </row>
    <row r="430">
      <c r="A430" s="4"/>
      <c r="E430" s="2"/>
      <c r="G430" s="2"/>
      <c r="I430" s="2"/>
    </row>
    <row r="431">
      <c r="A431" s="4"/>
      <c r="E431" s="2"/>
      <c r="G431" s="2"/>
      <c r="I431" s="2"/>
    </row>
    <row r="432">
      <c r="A432" s="4"/>
      <c r="E432" s="2"/>
      <c r="G432" s="2"/>
      <c r="I432" s="2"/>
    </row>
    <row r="433">
      <c r="A433" s="4"/>
      <c r="E433" s="2"/>
      <c r="G433" s="2"/>
      <c r="I433" s="2"/>
    </row>
    <row r="434">
      <c r="A434" s="4"/>
      <c r="E434" s="2"/>
      <c r="G434" s="2"/>
      <c r="I434" s="2"/>
    </row>
    <row r="435">
      <c r="A435" s="4"/>
      <c r="E435" s="2"/>
      <c r="G435" s="2"/>
      <c r="I435" s="2"/>
    </row>
    <row r="436">
      <c r="A436" s="4"/>
      <c r="E436" s="2"/>
      <c r="G436" s="2"/>
      <c r="I436" s="2"/>
    </row>
    <row r="437">
      <c r="A437" s="4"/>
      <c r="E437" s="2"/>
      <c r="G437" s="2"/>
      <c r="I437" s="2"/>
    </row>
    <row r="438">
      <c r="A438" s="4"/>
      <c r="E438" s="2"/>
      <c r="G438" s="2"/>
      <c r="I438" s="2"/>
    </row>
    <row r="439">
      <c r="A439" s="4"/>
      <c r="E439" s="2"/>
      <c r="G439" s="2"/>
      <c r="I439" s="2"/>
    </row>
    <row r="440">
      <c r="A440" s="4"/>
      <c r="E440" s="2"/>
      <c r="G440" s="2"/>
      <c r="I440" s="2"/>
    </row>
    <row r="441">
      <c r="A441" s="4"/>
      <c r="E441" s="2"/>
      <c r="G441" s="2"/>
      <c r="I441" s="2"/>
    </row>
    <row r="442">
      <c r="A442" s="4"/>
      <c r="E442" s="2"/>
      <c r="G442" s="2"/>
      <c r="I442" s="2"/>
    </row>
    <row r="443">
      <c r="A443" s="4"/>
      <c r="E443" s="2"/>
      <c r="G443" s="2"/>
      <c r="I443" s="2"/>
    </row>
    <row r="444">
      <c r="A444" s="4"/>
      <c r="E444" s="2"/>
      <c r="G444" s="2"/>
      <c r="I444" s="2"/>
    </row>
    <row r="445">
      <c r="A445" s="4"/>
      <c r="E445" s="2"/>
      <c r="G445" s="2"/>
      <c r="I445" s="2"/>
    </row>
    <row r="446">
      <c r="A446" s="4"/>
      <c r="E446" s="2"/>
      <c r="G446" s="2"/>
      <c r="I446" s="2"/>
    </row>
    <row r="447">
      <c r="A447" s="4"/>
      <c r="E447" s="2"/>
      <c r="G447" s="2"/>
      <c r="I447" s="2"/>
    </row>
    <row r="448">
      <c r="A448" s="4"/>
      <c r="E448" s="2"/>
      <c r="G448" s="2"/>
      <c r="I448" s="2"/>
    </row>
    <row r="449">
      <c r="A449" s="4"/>
      <c r="E449" s="2"/>
      <c r="G449" s="2"/>
      <c r="I449" s="2"/>
    </row>
    <row r="450">
      <c r="A450" s="4"/>
      <c r="E450" s="2"/>
      <c r="G450" s="2"/>
      <c r="I450" s="2"/>
    </row>
    <row r="451">
      <c r="A451" s="4"/>
      <c r="E451" s="2"/>
      <c r="G451" s="2"/>
      <c r="I451" s="2"/>
    </row>
    <row r="452">
      <c r="A452" s="4"/>
      <c r="E452" s="2"/>
      <c r="G452" s="2"/>
      <c r="I452" s="2"/>
    </row>
    <row r="453">
      <c r="A453" s="4"/>
      <c r="E453" s="2"/>
      <c r="G453" s="2"/>
      <c r="I453" s="2"/>
    </row>
    <row r="454">
      <c r="A454" s="4"/>
      <c r="E454" s="2"/>
      <c r="G454" s="2"/>
      <c r="I454" s="2"/>
    </row>
    <row r="455">
      <c r="A455" s="4"/>
      <c r="E455" s="2"/>
      <c r="G455" s="2"/>
      <c r="I455" s="2"/>
    </row>
    <row r="456">
      <c r="A456" s="4"/>
      <c r="E456" s="2"/>
      <c r="G456" s="2"/>
      <c r="I456" s="2"/>
    </row>
    <row r="457">
      <c r="A457" s="4"/>
      <c r="E457" s="2"/>
      <c r="G457" s="2"/>
      <c r="I457" s="2"/>
    </row>
    <row r="458">
      <c r="A458" s="4"/>
      <c r="E458" s="2"/>
      <c r="G458" s="2"/>
      <c r="I458" s="2"/>
    </row>
    <row r="459">
      <c r="A459" s="4"/>
      <c r="E459" s="2"/>
      <c r="G459" s="2"/>
      <c r="I459" s="2"/>
    </row>
    <row r="460">
      <c r="A460" s="4"/>
      <c r="E460" s="2"/>
      <c r="G460" s="2"/>
      <c r="I460" s="2"/>
    </row>
    <row r="461">
      <c r="A461" s="4"/>
      <c r="E461" s="2"/>
      <c r="G461" s="2"/>
      <c r="I461" s="2"/>
    </row>
    <row r="462">
      <c r="A462" s="4"/>
      <c r="E462" s="2"/>
      <c r="G462" s="2"/>
      <c r="I462" s="2"/>
    </row>
    <row r="463">
      <c r="A463" s="4"/>
      <c r="E463" s="2"/>
      <c r="G463" s="2"/>
      <c r="I463" s="2"/>
    </row>
    <row r="464">
      <c r="A464" s="4"/>
      <c r="E464" s="2"/>
      <c r="G464" s="2"/>
      <c r="I464" s="2"/>
    </row>
    <row r="465">
      <c r="A465" s="4"/>
      <c r="E465" s="2"/>
      <c r="G465" s="2"/>
      <c r="I465" s="2"/>
    </row>
    <row r="466">
      <c r="A466" s="4"/>
      <c r="E466" s="2"/>
      <c r="G466" s="2"/>
      <c r="I466" s="2"/>
    </row>
    <row r="467">
      <c r="A467" s="4"/>
      <c r="E467" s="2"/>
      <c r="G467" s="2"/>
      <c r="I467" s="2"/>
    </row>
    <row r="468">
      <c r="A468" s="4"/>
      <c r="E468" s="2"/>
      <c r="G468" s="2"/>
      <c r="I468" s="2"/>
    </row>
    <row r="469">
      <c r="A469" s="4"/>
      <c r="E469" s="2"/>
      <c r="G469" s="2"/>
      <c r="I469" s="2"/>
    </row>
    <row r="470">
      <c r="A470" s="4"/>
      <c r="E470" s="2"/>
      <c r="G470" s="2"/>
      <c r="I470" s="2"/>
    </row>
    <row r="471">
      <c r="A471" s="4"/>
      <c r="E471" s="2"/>
      <c r="G471" s="2"/>
      <c r="I471" s="2"/>
    </row>
    <row r="472">
      <c r="A472" s="4"/>
      <c r="E472" s="2"/>
      <c r="G472" s="2"/>
      <c r="I472" s="2"/>
    </row>
    <row r="473">
      <c r="A473" s="4"/>
      <c r="E473" s="2"/>
      <c r="G473" s="2"/>
      <c r="I473" s="2"/>
    </row>
    <row r="474">
      <c r="A474" s="4"/>
      <c r="E474" s="2"/>
      <c r="G474" s="2"/>
      <c r="I474" s="2"/>
    </row>
    <row r="475">
      <c r="A475" s="4"/>
      <c r="E475" s="2"/>
      <c r="G475" s="2"/>
      <c r="I475" s="2"/>
    </row>
    <row r="476">
      <c r="A476" s="4"/>
      <c r="E476" s="2"/>
      <c r="G476" s="2"/>
      <c r="I476" s="2"/>
    </row>
    <row r="477">
      <c r="A477" s="4"/>
      <c r="E477" s="2"/>
      <c r="G477" s="2"/>
      <c r="I477" s="2"/>
    </row>
    <row r="478">
      <c r="A478" s="4"/>
      <c r="E478" s="2"/>
      <c r="G478" s="2"/>
      <c r="I478" s="2"/>
    </row>
    <row r="479">
      <c r="A479" s="4"/>
      <c r="E479" s="2"/>
      <c r="G479" s="2"/>
      <c r="I479" s="2"/>
    </row>
    <row r="480">
      <c r="A480" s="4"/>
      <c r="E480" s="2"/>
      <c r="G480" s="2"/>
      <c r="I480" s="2"/>
    </row>
    <row r="481">
      <c r="A481" s="4"/>
      <c r="E481" s="2"/>
      <c r="G481" s="2"/>
      <c r="I481" s="2"/>
    </row>
    <row r="482">
      <c r="A482" s="4"/>
      <c r="E482" s="2"/>
      <c r="G482" s="2"/>
      <c r="I482" s="2"/>
    </row>
    <row r="483">
      <c r="A483" s="4"/>
      <c r="E483" s="2"/>
      <c r="G483" s="2"/>
      <c r="I483" s="2"/>
    </row>
    <row r="484">
      <c r="A484" s="4"/>
      <c r="E484" s="2"/>
      <c r="G484" s="2"/>
      <c r="I484" s="2"/>
    </row>
    <row r="485">
      <c r="A485" s="4"/>
      <c r="E485" s="2"/>
      <c r="G485" s="2"/>
      <c r="I485" s="2"/>
    </row>
    <row r="486">
      <c r="A486" s="4"/>
      <c r="E486" s="2"/>
      <c r="G486" s="2"/>
      <c r="I486" s="2"/>
    </row>
    <row r="487">
      <c r="A487" s="4"/>
      <c r="E487" s="2"/>
      <c r="G487" s="2"/>
      <c r="I487" s="2"/>
    </row>
    <row r="488">
      <c r="A488" s="4"/>
      <c r="E488" s="2"/>
      <c r="G488" s="2"/>
      <c r="I488" s="2"/>
    </row>
    <row r="489">
      <c r="A489" s="4"/>
      <c r="E489" s="2"/>
      <c r="G489" s="2"/>
      <c r="I489" s="2"/>
    </row>
    <row r="490">
      <c r="A490" s="4"/>
      <c r="E490" s="2"/>
      <c r="G490" s="2"/>
      <c r="I490" s="2"/>
    </row>
    <row r="491">
      <c r="A491" s="4"/>
      <c r="E491" s="2"/>
      <c r="G491" s="2"/>
      <c r="I491" s="2"/>
    </row>
    <row r="492">
      <c r="A492" s="4"/>
      <c r="E492" s="2"/>
      <c r="G492" s="2"/>
      <c r="I492" s="2"/>
    </row>
    <row r="493">
      <c r="A493" s="4"/>
      <c r="E493" s="2"/>
      <c r="G493" s="2"/>
      <c r="I493" s="2"/>
    </row>
    <row r="494">
      <c r="A494" s="4"/>
      <c r="E494" s="2"/>
      <c r="G494" s="2"/>
      <c r="I494" s="2"/>
    </row>
    <row r="495">
      <c r="A495" s="4"/>
      <c r="E495" s="2"/>
      <c r="G495" s="2"/>
      <c r="I495" s="2"/>
    </row>
    <row r="496">
      <c r="A496" s="4"/>
      <c r="E496" s="2"/>
      <c r="G496" s="2"/>
      <c r="I496" s="2"/>
    </row>
    <row r="497">
      <c r="A497" s="4"/>
      <c r="E497" s="2"/>
      <c r="G497" s="2"/>
      <c r="I497" s="2"/>
    </row>
    <row r="498">
      <c r="A498" s="4"/>
      <c r="E498" s="2"/>
      <c r="G498" s="2"/>
      <c r="I498" s="2"/>
    </row>
    <row r="499">
      <c r="A499" s="4"/>
      <c r="E499" s="2"/>
      <c r="G499" s="2"/>
      <c r="I499" s="2"/>
    </row>
    <row r="500">
      <c r="A500" s="4"/>
      <c r="E500" s="2"/>
      <c r="G500" s="2"/>
      <c r="I500" s="2"/>
    </row>
    <row r="501">
      <c r="A501" s="4"/>
      <c r="E501" s="2"/>
      <c r="G501" s="2"/>
      <c r="I501" s="2"/>
    </row>
    <row r="502">
      <c r="A502" s="4"/>
      <c r="E502" s="2"/>
      <c r="G502" s="2"/>
      <c r="I502" s="2"/>
    </row>
    <row r="503">
      <c r="A503" s="4"/>
      <c r="E503" s="2"/>
      <c r="G503" s="2"/>
      <c r="I503" s="2"/>
    </row>
    <row r="504">
      <c r="A504" s="4"/>
      <c r="E504" s="2"/>
      <c r="G504" s="2"/>
      <c r="I504" s="2"/>
    </row>
    <row r="505">
      <c r="A505" s="4"/>
      <c r="E505" s="2"/>
      <c r="G505" s="2"/>
      <c r="I505" s="2"/>
    </row>
    <row r="506">
      <c r="A506" s="4"/>
      <c r="E506" s="2"/>
      <c r="G506" s="2"/>
      <c r="I506" s="2"/>
    </row>
    <row r="507">
      <c r="A507" s="4"/>
      <c r="E507" s="2"/>
      <c r="G507" s="2"/>
      <c r="I507" s="2"/>
    </row>
    <row r="508">
      <c r="A508" s="4"/>
      <c r="E508" s="2"/>
      <c r="G508" s="2"/>
      <c r="I508" s="2"/>
    </row>
    <row r="509">
      <c r="A509" s="4"/>
      <c r="E509" s="2"/>
      <c r="G509" s="2"/>
      <c r="I509" s="2"/>
    </row>
    <row r="510">
      <c r="A510" s="4"/>
      <c r="E510" s="2"/>
      <c r="G510" s="2"/>
      <c r="I510" s="2"/>
    </row>
    <row r="511">
      <c r="A511" s="4"/>
      <c r="E511" s="2"/>
      <c r="G511" s="2"/>
      <c r="I511" s="2"/>
    </row>
    <row r="512">
      <c r="A512" s="4"/>
      <c r="E512" s="2"/>
      <c r="G512" s="2"/>
      <c r="I512" s="2"/>
    </row>
    <row r="513">
      <c r="A513" s="4"/>
      <c r="E513" s="2"/>
      <c r="G513" s="2"/>
      <c r="I513" s="2"/>
    </row>
    <row r="514">
      <c r="A514" s="4"/>
      <c r="E514" s="2"/>
      <c r="G514" s="2"/>
      <c r="I514" s="2"/>
    </row>
    <row r="515">
      <c r="A515" s="4"/>
      <c r="E515" s="2"/>
      <c r="G515" s="2"/>
      <c r="I515" s="2"/>
    </row>
    <row r="516">
      <c r="A516" s="4"/>
      <c r="E516" s="2"/>
      <c r="G516" s="2"/>
      <c r="I516" s="2"/>
    </row>
    <row r="517">
      <c r="A517" s="4"/>
      <c r="E517" s="2"/>
      <c r="G517" s="2"/>
      <c r="I517" s="2"/>
    </row>
    <row r="518">
      <c r="A518" s="4"/>
      <c r="E518" s="2"/>
      <c r="G518" s="2"/>
      <c r="I518" s="2"/>
    </row>
    <row r="519">
      <c r="A519" s="4"/>
      <c r="E519" s="2"/>
      <c r="G519" s="2"/>
      <c r="I519" s="2"/>
    </row>
    <row r="520">
      <c r="A520" s="4"/>
      <c r="E520" s="2"/>
      <c r="G520" s="2"/>
      <c r="I520" s="2"/>
    </row>
    <row r="521">
      <c r="A521" s="4"/>
      <c r="E521" s="2"/>
      <c r="G521" s="2"/>
      <c r="I521" s="2"/>
    </row>
    <row r="522">
      <c r="A522" s="4"/>
      <c r="E522" s="2"/>
      <c r="G522" s="2"/>
      <c r="I522" s="2"/>
    </row>
    <row r="523">
      <c r="A523" s="4"/>
      <c r="E523" s="2"/>
      <c r="G523" s="2"/>
      <c r="I523" s="2"/>
    </row>
    <row r="524">
      <c r="A524" s="4"/>
      <c r="E524" s="2"/>
      <c r="G524" s="2"/>
      <c r="I524" s="2"/>
    </row>
    <row r="525">
      <c r="A525" s="4"/>
      <c r="E525" s="2"/>
      <c r="G525" s="2"/>
      <c r="I525" s="2"/>
    </row>
    <row r="526">
      <c r="A526" s="4"/>
      <c r="E526" s="2"/>
      <c r="G526" s="2"/>
      <c r="I526" s="2"/>
    </row>
    <row r="527">
      <c r="A527" s="4"/>
      <c r="E527" s="2"/>
      <c r="G527" s="2"/>
      <c r="I527" s="2"/>
    </row>
    <row r="528">
      <c r="A528" s="4"/>
      <c r="E528" s="2"/>
      <c r="G528" s="2"/>
      <c r="I528" s="2"/>
    </row>
    <row r="529">
      <c r="A529" s="4"/>
      <c r="E529" s="2"/>
      <c r="G529" s="2"/>
      <c r="I529" s="2"/>
    </row>
    <row r="530">
      <c r="A530" s="4"/>
      <c r="E530" s="2"/>
      <c r="G530" s="2"/>
      <c r="I530" s="2"/>
    </row>
    <row r="531">
      <c r="A531" s="4"/>
      <c r="E531" s="2"/>
      <c r="G531" s="2"/>
      <c r="I531" s="2"/>
    </row>
    <row r="532">
      <c r="A532" s="4"/>
      <c r="E532" s="2"/>
      <c r="G532" s="2"/>
      <c r="I532" s="2"/>
    </row>
    <row r="533">
      <c r="A533" s="4"/>
      <c r="E533" s="2"/>
      <c r="G533" s="2"/>
      <c r="I533" s="2"/>
    </row>
    <row r="534">
      <c r="A534" s="4"/>
      <c r="E534" s="2"/>
      <c r="G534" s="2"/>
      <c r="I534" s="2"/>
    </row>
    <row r="535">
      <c r="A535" s="4"/>
      <c r="E535" s="2"/>
      <c r="G535" s="2"/>
      <c r="I535" s="2"/>
    </row>
    <row r="536">
      <c r="A536" s="4"/>
      <c r="E536" s="2"/>
      <c r="G536" s="2"/>
      <c r="I536" s="2"/>
    </row>
    <row r="537">
      <c r="A537" s="4"/>
      <c r="E537" s="2"/>
      <c r="G537" s="2"/>
      <c r="I537" s="2"/>
    </row>
    <row r="538">
      <c r="A538" s="4"/>
      <c r="E538" s="2"/>
      <c r="G538" s="2"/>
      <c r="I538" s="2"/>
    </row>
    <row r="539">
      <c r="A539" s="4"/>
      <c r="E539" s="2"/>
      <c r="G539" s="2"/>
      <c r="I539" s="2"/>
    </row>
    <row r="540">
      <c r="A540" s="4"/>
      <c r="E540" s="2"/>
      <c r="G540" s="2"/>
      <c r="I540" s="2"/>
    </row>
    <row r="541">
      <c r="A541" s="4"/>
      <c r="E541" s="2"/>
      <c r="G541" s="2"/>
      <c r="I541" s="2"/>
    </row>
    <row r="542">
      <c r="A542" s="4"/>
      <c r="E542" s="2"/>
      <c r="G542" s="2"/>
      <c r="I542" s="2"/>
    </row>
    <row r="543">
      <c r="A543" s="4"/>
      <c r="E543" s="2"/>
      <c r="G543" s="2"/>
      <c r="I543" s="2"/>
    </row>
    <row r="544">
      <c r="A544" s="4"/>
      <c r="E544" s="2"/>
      <c r="G544" s="2"/>
      <c r="I544" s="2"/>
    </row>
    <row r="545">
      <c r="A545" s="4"/>
      <c r="E545" s="2"/>
      <c r="G545" s="2"/>
      <c r="I545" s="2"/>
    </row>
    <row r="546">
      <c r="A546" s="4"/>
      <c r="E546" s="2"/>
      <c r="G546" s="2"/>
      <c r="I546" s="2"/>
    </row>
    <row r="547">
      <c r="A547" s="4"/>
      <c r="E547" s="2"/>
      <c r="G547" s="2"/>
      <c r="I547" s="2"/>
    </row>
    <row r="548">
      <c r="A548" s="4"/>
      <c r="E548" s="2"/>
      <c r="G548" s="2"/>
      <c r="I548" s="2"/>
    </row>
    <row r="549">
      <c r="A549" s="4"/>
      <c r="E549" s="2"/>
      <c r="G549" s="2"/>
      <c r="I549" s="2"/>
    </row>
    <row r="550">
      <c r="A550" s="4"/>
      <c r="E550" s="2"/>
      <c r="G550" s="2"/>
      <c r="I550" s="2"/>
    </row>
    <row r="551">
      <c r="A551" s="4"/>
      <c r="E551" s="2"/>
      <c r="G551" s="2"/>
      <c r="I551" s="2"/>
    </row>
    <row r="552">
      <c r="A552" s="4"/>
      <c r="E552" s="2"/>
      <c r="G552" s="2"/>
      <c r="I552" s="2"/>
    </row>
    <row r="553">
      <c r="A553" s="4"/>
      <c r="E553" s="2"/>
      <c r="G553" s="2"/>
      <c r="I553" s="2"/>
    </row>
    <row r="554">
      <c r="A554" s="4"/>
      <c r="E554" s="2"/>
      <c r="G554" s="2"/>
      <c r="I554" s="2"/>
    </row>
    <row r="555">
      <c r="A555" s="4"/>
      <c r="E555" s="2"/>
      <c r="G555" s="2"/>
      <c r="I555" s="2"/>
    </row>
    <row r="556">
      <c r="A556" s="4"/>
      <c r="E556" s="2"/>
      <c r="G556" s="2"/>
      <c r="I556" s="2"/>
    </row>
    <row r="557">
      <c r="A557" s="4"/>
      <c r="E557" s="2"/>
      <c r="G557" s="2"/>
      <c r="I557" s="2"/>
    </row>
    <row r="558">
      <c r="A558" s="4"/>
      <c r="E558" s="2"/>
      <c r="G558" s="2"/>
      <c r="I558" s="2"/>
    </row>
    <row r="559">
      <c r="A559" s="4"/>
      <c r="E559" s="2"/>
      <c r="G559" s="2"/>
      <c r="I559" s="2"/>
    </row>
    <row r="560">
      <c r="A560" s="4"/>
      <c r="E560" s="2"/>
      <c r="G560" s="2"/>
      <c r="I560" s="2"/>
    </row>
    <row r="561">
      <c r="A561" s="4"/>
      <c r="E561" s="2"/>
      <c r="G561" s="2"/>
      <c r="I561" s="2"/>
    </row>
    <row r="562">
      <c r="A562" s="4"/>
      <c r="E562" s="2"/>
      <c r="G562" s="2"/>
      <c r="I562" s="2"/>
    </row>
    <row r="563">
      <c r="A563" s="4"/>
      <c r="E563" s="2"/>
      <c r="G563" s="2"/>
      <c r="I563" s="2"/>
    </row>
    <row r="564">
      <c r="A564" s="4"/>
      <c r="E564" s="2"/>
      <c r="G564" s="2"/>
      <c r="I564" s="2"/>
    </row>
    <row r="565">
      <c r="A565" s="4"/>
      <c r="E565" s="2"/>
      <c r="G565" s="2"/>
      <c r="I565" s="2"/>
    </row>
    <row r="566">
      <c r="A566" s="4"/>
      <c r="E566" s="2"/>
      <c r="G566" s="2"/>
      <c r="I566" s="2"/>
    </row>
    <row r="567">
      <c r="A567" s="4"/>
      <c r="E567" s="2"/>
      <c r="G567" s="2"/>
      <c r="I567" s="2"/>
    </row>
    <row r="568">
      <c r="A568" s="4"/>
      <c r="E568" s="2"/>
      <c r="G568" s="2"/>
      <c r="I568" s="2"/>
    </row>
    <row r="569">
      <c r="A569" s="4"/>
      <c r="E569" s="2"/>
      <c r="G569" s="2"/>
      <c r="I569" s="2"/>
    </row>
    <row r="570">
      <c r="A570" s="4"/>
      <c r="E570" s="2"/>
      <c r="G570" s="2"/>
      <c r="I570" s="2"/>
    </row>
    <row r="571">
      <c r="A571" s="4"/>
      <c r="E571" s="2"/>
      <c r="G571" s="2"/>
      <c r="I571" s="2"/>
    </row>
    <row r="572">
      <c r="A572" s="4"/>
      <c r="E572" s="2"/>
      <c r="G572" s="2"/>
      <c r="I572" s="2"/>
    </row>
    <row r="573">
      <c r="A573" s="4"/>
      <c r="E573" s="2"/>
      <c r="G573" s="2"/>
      <c r="I573" s="2"/>
    </row>
    <row r="574">
      <c r="A574" s="4"/>
      <c r="E574" s="2"/>
      <c r="G574" s="2"/>
      <c r="I574" s="2"/>
    </row>
    <row r="575">
      <c r="A575" s="4"/>
      <c r="E575" s="2"/>
      <c r="G575" s="2"/>
      <c r="I575" s="2"/>
    </row>
    <row r="576">
      <c r="A576" s="4"/>
      <c r="E576" s="2"/>
      <c r="G576" s="2"/>
      <c r="I576" s="2"/>
    </row>
    <row r="577">
      <c r="A577" s="4"/>
      <c r="E577" s="2"/>
      <c r="G577" s="2"/>
      <c r="I577" s="2"/>
    </row>
    <row r="578">
      <c r="A578" s="4"/>
      <c r="E578" s="2"/>
      <c r="G578" s="2"/>
      <c r="I578" s="2"/>
    </row>
    <row r="579">
      <c r="A579" s="4"/>
      <c r="E579" s="2"/>
      <c r="G579" s="2"/>
      <c r="I579" s="2"/>
    </row>
    <row r="580">
      <c r="A580" s="4"/>
      <c r="E580" s="2"/>
      <c r="G580" s="2"/>
      <c r="I580" s="2"/>
    </row>
    <row r="581">
      <c r="A581" s="4"/>
      <c r="E581" s="2"/>
      <c r="G581" s="2"/>
      <c r="I581" s="2"/>
    </row>
    <row r="582">
      <c r="A582" s="4"/>
      <c r="E582" s="2"/>
      <c r="G582" s="2"/>
      <c r="I582" s="2"/>
    </row>
    <row r="583">
      <c r="A583" s="4"/>
      <c r="E583" s="2"/>
      <c r="G583" s="2"/>
      <c r="I583" s="2"/>
    </row>
    <row r="584">
      <c r="A584" s="4"/>
      <c r="E584" s="2"/>
      <c r="G584" s="2"/>
      <c r="I584" s="2"/>
    </row>
    <row r="585">
      <c r="A585" s="4"/>
      <c r="E585" s="2"/>
      <c r="G585" s="2"/>
      <c r="I585" s="2"/>
    </row>
    <row r="586">
      <c r="A586" s="4"/>
      <c r="E586" s="2"/>
      <c r="G586" s="2"/>
      <c r="I586" s="2"/>
    </row>
    <row r="587">
      <c r="A587" s="4"/>
      <c r="E587" s="2"/>
      <c r="G587" s="2"/>
      <c r="I587" s="2"/>
    </row>
    <row r="588">
      <c r="A588" s="4"/>
      <c r="E588" s="2"/>
      <c r="G588" s="2"/>
      <c r="I588" s="2"/>
    </row>
    <row r="589">
      <c r="A589" s="4"/>
      <c r="E589" s="2"/>
      <c r="G589" s="2"/>
      <c r="I589" s="2"/>
    </row>
    <row r="590">
      <c r="A590" s="4"/>
      <c r="E590" s="2"/>
      <c r="G590" s="2"/>
      <c r="I590" s="2"/>
    </row>
    <row r="591">
      <c r="A591" s="4"/>
      <c r="E591" s="2"/>
      <c r="G591" s="2"/>
      <c r="I591" s="2"/>
    </row>
    <row r="592">
      <c r="A592" s="4"/>
      <c r="E592" s="2"/>
      <c r="G592" s="2"/>
      <c r="I592" s="2"/>
    </row>
    <row r="593">
      <c r="A593" s="4"/>
      <c r="E593" s="2"/>
      <c r="G593" s="2"/>
      <c r="I593" s="2"/>
    </row>
    <row r="594">
      <c r="A594" s="4"/>
      <c r="E594" s="2"/>
      <c r="G594" s="2"/>
      <c r="I594" s="2"/>
    </row>
    <row r="595">
      <c r="A595" s="4"/>
      <c r="E595" s="2"/>
      <c r="G595" s="2"/>
      <c r="I595" s="2"/>
    </row>
    <row r="596">
      <c r="A596" s="4"/>
      <c r="E596" s="2"/>
      <c r="G596" s="2"/>
      <c r="I596" s="2"/>
    </row>
    <row r="597">
      <c r="A597" s="4"/>
      <c r="E597" s="2"/>
      <c r="G597" s="2"/>
      <c r="I597" s="2"/>
    </row>
    <row r="598">
      <c r="A598" s="4"/>
      <c r="E598" s="2"/>
      <c r="G598" s="2"/>
      <c r="I598" s="2"/>
    </row>
    <row r="599">
      <c r="A599" s="4"/>
      <c r="E599" s="2"/>
      <c r="G599" s="2"/>
      <c r="I599" s="2"/>
    </row>
    <row r="600">
      <c r="A600" s="4"/>
      <c r="E600" s="2"/>
      <c r="G600" s="2"/>
      <c r="I600" s="2"/>
    </row>
    <row r="601">
      <c r="A601" s="4"/>
      <c r="E601" s="2"/>
      <c r="G601" s="2"/>
      <c r="I601" s="2"/>
    </row>
    <row r="602">
      <c r="A602" s="4"/>
      <c r="E602" s="2"/>
      <c r="G602" s="2"/>
      <c r="I602" s="2"/>
    </row>
    <row r="603">
      <c r="A603" s="4"/>
      <c r="E603" s="2"/>
      <c r="G603" s="2"/>
      <c r="I603" s="2"/>
    </row>
    <row r="604">
      <c r="A604" s="4"/>
      <c r="E604" s="2"/>
      <c r="G604" s="2"/>
      <c r="I604" s="2"/>
    </row>
    <row r="605">
      <c r="A605" s="4"/>
      <c r="E605" s="2"/>
      <c r="G605" s="2"/>
      <c r="I605" s="2"/>
    </row>
    <row r="606">
      <c r="A606" s="4"/>
      <c r="E606" s="2"/>
      <c r="G606" s="2"/>
      <c r="I606" s="2"/>
    </row>
    <row r="607">
      <c r="A607" s="4"/>
      <c r="E607" s="2"/>
      <c r="G607" s="2"/>
      <c r="I607" s="2"/>
    </row>
    <row r="608">
      <c r="A608" s="4"/>
      <c r="E608" s="2"/>
      <c r="G608" s="2"/>
      <c r="I608" s="2"/>
    </row>
    <row r="609">
      <c r="A609" s="4"/>
      <c r="E609" s="2"/>
      <c r="G609" s="2"/>
      <c r="I609" s="2"/>
    </row>
    <row r="610">
      <c r="A610" s="4"/>
      <c r="E610" s="2"/>
      <c r="G610" s="2"/>
      <c r="I610" s="2"/>
    </row>
    <row r="611">
      <c r="A611" s="4"/>
      <c r="E611" s="2"/>
      <c r="G611" s="2"/>
      <c r="I611" s="2"/>
    </row>
    <row r="612">
      <c r="A612" s="4"/>
      <c r="E612" s="2"/>
      <c r="G612" s="2"/>
      <c r="I612" s="2"/>
    </row>
    <row r="613">
      <c r="A613" s="4"/>
      <c r="E613" s="2"/>
      <c r="G613" s="2"/>
      <c r="I613" s="2"/>
    </row>
    <row r="614">
      <c r="A614" s="4"/>
      <c r="E614" s="2"/>
      <c r="G614" s="2"/>
      <c r="I614" s="2"/>
    </row>
    <row r="615">
      <c r="A615" s="4"/>
      <c r="E615" s="2"/>
      <c r="G615" s="2"/>
      <c r="I615" s="2"/>
    </row>
    <row r="616">
      <c r="A616" s="4"/>
      <c r="E616" s="2"/>
      <c r="G616" s="2"/>
      <c r="I616" s="2"/>
    </row>
    <row r="617">
      <c r="A617" s="4"/>
      <c r="E617" s="2"/>
      <c r="G617" s="2"/>
      <c r="I617" s="2"/>
    </row>
    <row r="618">
      <c r="A618" s="4"/>
      <c r="E618" s="2"/>
      <c r="G618" s="2"/>
      <c r="I618" s="2"/>
    </row>
    <row r="619">
      <c r="A619" s="4"/>
      <c r="E619" s="2"/>
      <c r="G619" s="2"/>
      <c r="I619" s="2"/>
    </row>
    <row r="620">
      <c r="A620" s="4"/>
      <c r="E620" s="2"/>
      <c r="G620" s="2"/>
      <c r="I620" s="2"/>
    </row>
    <row r="621">
      <c r="A621" s="4"/>
      <c r="E621" s="2"/>
      <c r="G621" s="2"/>
      <c r="I621" s="2"/>
    </row>
    <row r="622">
      <c r="A622" s="4"/>
      <c r="E622" s="2"/>
      <c r="G622" s="2"/>
      <c r="I622" s="2"/>
    </row>
    <row r="623">
      <c r="A623" s="4"/>
      <c r="E623" s="2"/>
      <c r="G623" s="2"/>
      <c r="I623" s="2"/>
    </row>
    <row r="624">
      <c r="A624" s="4"/>
      <c r="E624" s="2"/>
      <c r="G624" s="2"/>
      <c r="I624" s="2"/>
    </row>
    <row r="625">
      <c r="A625" s="4"/>
      <c r="E625" s="2"/>
      <c r="G625" s="2"/>
      <c r="I625" s="2"/>
    </row>
    <row r="626">
      <c r="A626" s="4"/>
      <c r="E626" s="2"/>
      <c r="G626" s="2"/>
      <c r="I626" s="2"/>
    </row>
    <row r="627">
      <c r="A627" s="4"/>
      <c r="E627" s="2"/>
      <c r="G627" s="2"/>
      <c r="I627" s="2"/>
    </row>
    <row r="628">
      <c r="A628" s="4"/>
      <c r="E628" s="2"/>
      <c r="G628" s="2"/>
      <c r="I628" s="2"/>
    </row>
    <row r="629">
      <c r="A629" s="4"/>
      <c r="E629" s="2"/>
      <c r="G629" s="2"/>
      <c r="I629" s="2"/>
    </row>
    <row r="630">
      <c r="A630" s="4"/>
      <c r="E630" s="2"/>
      <c r="G630" s="2"/>
      <c r="I630" s="2"/>
    </row>
    <row r="631">
      <c r="A631" s="4"/>
      <c r="E631" s="2"/>
      <c r="G631" s="2"/>
      <c r="I631" s="2"/>
    </row>
    <row r="632">
      <c r="A632" s="4"/>
      <c r="E632" s="2"/>
      <c r="G632" s="2"/>
      <c r="I632" s="2"/>
    </row>
    <row r="633">
      <c r="A633" s="4"/>
      <c r="E633" s="2"/>
      <c r="G633" s="2"/>
      <c r="I633" s="2"/>
    </row>
    <row r="634">
      <c r="A634" s="4"/>
      <c r="E634" s="2"/>
      <c r="G634" s="2"/>
      <c r="I634" s="2"/>
    </row>
    <row r="635">
      <c r="A635" s="4"/>
      <c r="E635" s="2"/>
      <c r="G635" s="2"/>
      <c r="I635" s="2"/>
    </row>
    <row r="636">
      <c r="A636" s="4"/>
      <c r="E636" s="2"/>
      <c r="G636" s="2"/>
      <c r="I636" s="2"/>
    </row>
    <row r="637">
      <c r="A637" s="4"/>
      <c r="E637" s="2"/>
      <c r="G637" s="2"/>
      <c r="I637" s="2"/>
    </row>
    <row r="638">
      <c r="A638" s="4"/>
      <c r="E638" s="2"/>
      <c r="G638" s="2"/>
      <c r="I638" s="2"/>
    </row>
    <row r="639">
      <c r="A639" s="4"/>
      <c r="E639" s="2"/>
      <c r="G639" s="2"/>
      <c r="I639" s="2"/>
    </row>
    <row r="640">
      <c r="A640" s="4"/>
      <c r="E640" s="2"/>
      <c r="G640" s="2"/>
      <c r="I640" s="2"/>
    </row>
    <row r="641">
      <c r="A641" s="4"/>
      <c r="E641" s="2"/>
      <c r="G641" s="2"/>
      <c r="I641" s="2"/>
    </row>
    <row r="642">
      <c r="A642" s="4"/>
      <c r="E642" s="2"/>
      <c r="G642" s="2"/>
      <c r="I642" s="2"/>
    </row>
    <row r="643">
      <c r="A643" s="4"/>
      <c r="E643" s="2"/>
      <c r="G643" s="2"/>
      <c r="I643" s="2"/>
    </row>
    <row r="644">
      <c r="A644" s="4"/>
      <c r="E644" s="2"/>
      <c r="G644" s="2"/>
      <c r="I644" s="2"/>
    </row>
    <row r="645">
      <c r="A645" s="4"/>
      <c r="E645" s="2"/>
      <c r="G645" s="2"/>
      <c r="I645" s="2"/>
    </row>
    <row r="646">
      <c r="A646" s="4"/>
      <c r="E646" s="2"/>
      <c r="G646" s="2"/>
      <c r="I646" s="2"/>
    </row>
    <row r="647">
      <c r="A647" s="4"/>
      <c r="E647" s="2"/>
      <c r="G647" s="2"/>
      <c r="I647" s="2"/>
    </row>
    <row r="648">
      <c r="A648" s="4"/>
      <c r="E648" s="2"/>
      <c r="G648" s="2"/>
      <c r="I648" s="2"/>
    </row>
    <row r="649">
      <c r="A649" s="4"/>
      <c r="E649" s="2"/>
      <c r="G649" s="2"/>
      <c r="I649" s="2"/>
    </row>
    <row r="650">
      <c r="A650" s="4"/>
      <c r="E650" s="2"/>
      <c r="G650" s="2"/>
      <c r="I650" s="2"/>
    </row>
    <row r="651">
      <c r="A651" s="4"/>
      <c r="E651" s="2"/>
      <c r="G651" s="2"/>
      <c r="I651" s="2"/>
    </row>
    <row r="652">
      <c r="A652" s="4"/>
      <c r="E652" s="2"/>
      <c r="G652" s="2"/>
      <c r="I652" s="2"/>
    </row>
    <row r="653">
      <c r="A653" s="4"/>
      <c r="E653" s="2"/>
      <c r="G653" s="2"/>
      <c r="I653" s="2"/>
    </row>
    <row r="654">
      <c r="A654" s="4"/>
      <c r="E654" s="2"/>
      <c r="G654" s="2"/>
      <c r="I654" s="2"/>
    </row>
    <row r="655">
      <c r="A655" s="4"/>
      <c r="E655" s="2"/>
      <c r="G655" s="2"/>
      <c r="I655" s="2"/>
    </row>
    <row r="656">
      <c r="A656" s="4"/>
      <c r="E656" s="2"/>
      <c r="G656" s="2"/>
      <c r="I656" s="2"/>
    </row>
    <row r="657">
      <c r="A657" s="4"/>
      <c r="E657" s="2"/>
      <c r="G657" s="2"/>
      <c r="I657" s="2"/>
    </row>
    <row r="658">
      <c r="A658" s="4"/>
      <c r="E658" s="2"/>
      <c r="G658" s="2"/>
      <c r="I658" s="2"/>
    </row>
    <row r="659">
      <c r="A659" s="4"/>
      <c r="E659" s="2"/>
      <c r="G659" s="2"/>
      <c r="I659" s="2"/>
    </row>
    <row r="660">
      <c r="A660" s="4"/>
      <c r="E660" s="2"/>
      <c r="G660" s="2"/>
      <c r="I660" s="2"/>
    </row>
    <row r="661">
      <c r="A661" s="4"/>
      <c r="E661" s="2"/>
      <c r="G661" s="2"/>
      <c r="I661" s="2"/>
    </row>
    <row r="662">
      <c r="A662" s="4"/>
      <c r="E662" s="2"/>
      <c r="G662" s="2"/>
      <c r="I662" s="2"/>
    </row>
    <row r="663">
      <c r="A663" s="4"/>
      <c r="E663" s="2"/>
      <c r="G663" s="2"/>
      <c r="I663" s="2"/>
    </row>
    <row r="664">
      <c r="A664" s="4"/>
      <c r="E664" s="2"/>
      <c r="G664" s="2"/>
      <c r="I664" s="2"/>
    </row>
    <row r="665">
      <c r="A665" s="4"/>
      <c r="E665" s="2"/>
      <c r="G665" s="2"/>
      <c r="I665" s="2"/>
    </row>
    <row r="666">
      <c r="A666" s="4"/>
      <c r="E666" s="2"/>
      <c r="G666" s="2"/>
      <c r="I666" s="2"/>
    </row>
    <row r="667">
      <c r="A667" s="4"/>
      <c r="E667" s="2"/>
      <c r="G667" s="2"/>
      <c r="I667" s="2"/>
    </row>
    <row r="668">
      <c r="A668" s="4"/>
      <c r="E668" s="2"/>
      <c r="G668" s="2"/>
      <c r="I668" s="2"/>
    </row>
    <row r="669">
      <c r="A669" s="4"/>
      <c r="E669" s="2"/>
      <c r="G669" s="2"/>
      <c r="I669" s="2"/>
    </row>
    <row r="670">
      <c r="A670" s="4"/>
      <c r="E670" s="2"/>
      <c r="G670" s="2"/>
      <c r="I670" s="2"/>
    </row>
    <row r="671">
      <c r="A671" s="4"/>
      <c r="E671" s="2"/>
      <c r="G671" s="2"/>
      <c r="I671" s="2"/>
    </row>
    <row r="672">
      <c r="A672" s="4"/>
      <c r="E672" s="2"/>
      <c r="G672" s="2"/>
      <c r="I672" s="2"/>
    </row>
    <row r="673">
      <c r="A673" s="4"/>
      <c r="E673" s="2"/>
      <c r="G673" s="2"/>
      <c r="I673" s="2"/>
    </row>
    <row r="674">
      <c r="A674" s="4"/>
      <c r="E674" s="2"/>
      <c r="G674" s="2"/>
      <c r="I674" s="2"/>
    </row>
    <row r="675">
      <c r="A675" s="4"/>
      <c r="E675" s="2"/>
      <c r="G675" s="2"/>
      <c r="I675" s="2"/>
    </row>
    <row r="676">
      <c r="A676" s="4"/>
      <c r="E676" s="2"/>
      <c r="G676" s="2"/>
      <c r="I676" s="2"/>
    </row>
    <row r="677">
      <c r="A677" s="4"/>
      <c r="E677" s="2"/>
      <c r="G677" s="2"/>
      <c r="I677" s="2"/>
    </row>
    <row r="678">
      <c r="A678" s="4"/>
      <c r="E678" s="2"/>
      <c r="G678" s="2"/>
      <c r="I678" s="2"/>
    </row>
    <row r="679">
      <c r="A679" s="4"/>
      <c r="E679" s="2"/>
      <c r="G679" s="2"/>
      <c r="I679" s="2"/>
    </row>
    <row r="680">
      <c r="A680" s="4"/>
      <c r="E680" s="2"/>
      <c r="G680" s="2"/>
      <c r="I680" s="2"/>
    </row>
    <row r="681">
      <c r="A681" s="4"/>
      <c r="E681" s="2"/>
      <c r="G681" s="2"/>
      <c r="I681" s="2"/>
    </row>
    <row r="682">
      <c r="A682" s="4"/>
      <c r="E682" s="2"/>
      <c r="G682" s="2"/>
      <c r="I682" s="2"/>
    </row>
    <row r="683">
      <c r="A683" s="4"/>
      <c r="E683" s="2"/>
      <c r="G683" s="2"/>
      <c r="I683" s="2"/>
    </row>
    <row r="684">
      <c r="A684" s="4"/>
      <c r="E684" s="2"/>
      <c r="G684" s="2"/>
      <c r="I684" s="2"/>
    </row>
    <row r="685">
      <c r="A685" s="4"/>
      <c r="E685" s="2"/>
      <c r="G685" s="2"/>
      <c r="I685" s="2"/>
    </row>
    <row r="686">
      <c r="A686" s="4"/>
      <c r="E686" s="2"/>
      <c r="G686" s="2"/>
      <c r="I686" s="2"/>
    </row>
    <row r="687">
      <c r="A687" s="4"/>
      <c r="E687" s="2"/>
      <c r="G687" s="2"/>
      <c r="I687" s="2"/>
    </row>
    <row r="688">
      <c r="A688" s="4"/>
      <c r="E688" s="2"/>
      <c r="G688" s="2"/>
      <c r="I688" s="2"/>
    </row>
    <row r="689">
      <c r="A689" s="4"/>
      <c r="E689" s="2"/>
      <c r="G689" s="2"/>
      <c r="I689" s="2"/>
    </row>
    <row r="690">
      <c r="A690" s="4"/>
      <c r="E690" s="2"/>
      <c r="G690" s="2"/>
      <c r="I690" s="2"/>
    </row>
    <row r="691">
      <c r="A691" s="4"/>
      <c r="E691" s="2"/>
      <c r="G691" s="2"/>
      <c r="I691" s="2"/>
    </row>
    <row r="692">
      <c r="A692" s="4"/>
      <c r="E692" s="2"/>
      <c r="G692" s="2"/>
      <c r="I692" s="2"/>
    </row>
    <row r="693">
      <c r="A693" s="4"/>
      <c r="E693" s="2"/>
      <c r="G693" s="2"/>
      <c r="I693" s="2"/>
    </row>
    <row r="694">
      <c r="A694" s="4"/>
      <c r="E694" s="2"/>
      <c r="G694" s="2"/>
      <c r="I694" s="2"/>
    </row>
    <row r="695">
      <c r="A695" s="4"/>
      <c r="E695" s="2"/>
      <c r="G695" s="2"/>
      <c r="I695" s="2"/>
    </row>
    <row r="696">
      <c r="A696" s="4"/>
      <c r="E696" s="2"/>
      <c r="G696" s="2"/>
      <c r="I696" s="2"/>
    </row>
    <row r="697">
      <c r="A697" s="4"/>
      <c r="E697" s="2"/>
      <c r="G697" s="2"/>
      <c r="I697" s="2"/>
    </row>
    <row r="698">
      <c r="A698" s="4"/>
      <c r="E698" s="2"/>
      <c r="G698" s="2"/>
      <c r="I698" s="2"/>
    </row>
    <row r="699">
      <c r="A699" s="4"/>
      <c r="E699" s="2"/>
      <c r="G699" s="2"/>
      <c r="I699" s="2"/>
    </row>
    <row r="700">
      <c r="A700" s="4"/>
      <c r="E700" s="2"/>
      <c r="G700" s="2"/>
      <c r="I700" s="2"/>
    </row>
    <row r="701">
      <c r="A701" s="4"/>
      <c r="E701" s="2"/>
      <c r="G701" s="2"/>
      <c r="I701" s="2"/>
    </row>
    <row r="702">
      <c r="A702" s="4"/>
      <c r="E702" s="2"/>
      <c r="G702" s="2"/>
      <c r="I702" s="2"/>
    </row>
    <row r="703">
      <c r="A703" s="4"/>
      <c r="E703" s="2"/>
      <c r="G703" s="2"/>
      <c r="I703" s="2"/>
    </row>
    <row r="704">
      <c r="A704" s="4"/>
      <c r="E704" s="2"/>
      <c r="G704" s="2"/>
      <c r="I704" s="2"/>
    </row>
    <row r="705">
      <c r="A705" s="4"/>
      <c r="E705" s="2"/>
      <c r="G705" s="2"/>
      <c r="I705" s="2"/>
    </row>
    <row r="706">
      <c r="A706" s="4"/>
      <c r="E706" s="2"/>
      <c r="G706" s="2"/>
      <c r="I706" s="2"/>
    </row>
    <row r="707">
      <c r="A707" s="4"/>
      <c r="E707" s="2"/>
      <c r="G707" s="2"/>
      <c r="I707" s="2"/>
    </row>
    <row r="708">
      <c r="A708" s="4"/>
      <c r="E708" s="2"/>
      <c r="G708" s="2"/>
      <c r="I708" s="2"/>
    </row>
    <row r="709">
      <c r="A709" s="4"/>
      <c r="E709" s="2"/>
      <c r="G709" s="2"/>
      <c r="I709" s="2"/>
    </row>
    <row r="710">
      <c r="A710" s="4"/>
      <c r="E710" s="2"/>
      <c r="G710" s="2"/>
      <c r="I710" s="2"/>
    </row>
    <row r="711">
      <c r="A711" s="4"/>
      <c r="E711" s="2"/>
      <c r="G711" s="2"/>
      <c r="I711" s="2"/>
    </row>
    <row r="712">
      <c r="A712" s="4"/>
      <c r="E712" s="2"/>
      <c r="G712" s="2"/>
      <c r="I712" s="2"/>
    </row>
    <row r="713">
      <c r="A713" s="4"/>
      <c r="E713" s="2"/>
      <c r="G713" s="2"/>
      <c r="I713" s="2"/>
    </row>
    <row r="714">
      <c r="A714" s="4"/>
      <c r="E714" s="2"/>
      <c r="G714" s="2"/>
      <c r="I714" s="2"/>
    </row>
    <row r="715">
      <c r="A715" s="4"/>
      <c r="E715" s="2"/>
      <c r="G715" s="2"/>
      <c r="I715" s="2"/>
    </row>
    <row r="716">
      <c r="A716" s="4"/>
      <c r="E716" s="2"/>
      <c r="G716" s="2"/>
      <c r="I716" s="2"/>
    </row>
    <row r="717">
      <c r="A717" s="4"/>
      <c r="E717" s="2"/>
      <c r="G717" s="2"/>
      <c r="I717" s="2"/>
    </row>
    <row r="718">
      <c r="A718" s="4"/>
      <c r="E718" s="2"/>
      <c r="G718" s="2"/>
      <c r="I718" s="2"/>
    </row>
    <row r="719">
      <c r="A719" s="4"/>
      <c r="E719" s="2"/>
      <c r="G719" s="2"/>
      <c r="I719" s="2"/>
    </row>
    <row r="720">
      <c r="A720" s="4"/>
      <c r="E720" s="2"/>
      <c r="G720" s="2"/>
      <c r="I720" s="2"/>
    </row>
    <row r="721">
      <c r="A721" s="4"/>
      <c r="E721" s="2"/>
      <c r="G721" s="2"/>
      <c r="I721" s="2"/>
    </row>
    <row r="722">
      <c r="A722" s="4"/>
      <c r="E722" s="2"/>
      <c r="G722" s="2"/>
      <c r="I722" s="2"/>
    </row>
    <row r="723">
      <c r="A723" s="4"/>
      <c r="E723" s="2"/>
      <c r="G723" s="2"/>
      <c r="I723" s="2"/>
    </row>
    <row r="724">
      <c r="A724" s="4"/>
      <c r="E724" s="2"/>
      <c r="G724" s="2"/>
      <c r="I724" s="2"/>
    </row>
    <row r="725">
      <c r="A725" s="4"/>
      <c r="E725" s="2"/>
      <c r="G725" s="2"/>
      <c r="I725" s="2"/>
    </row>
    <row r="726">
      <c r="A726" s="4"/>
      <c r="E726" s="2"/>
      <c r="G726" s="2"/>
      <c r="I726" s="2"/>
    </row>
    <row r="727">
      <c r="A727" s="4"/>
      <c r="E727" s="2"/>
      <c r="G727" s="2"/>
      <c r="I727" s="2"/>
    </row>
    <row r="728">
      <c r="A728" s="4"/>
      <c r="E728" s="2"/>
      <c r="G728" s="2"/>
      <c r="I728" s="2"/>
    </row>
    <row r="729">
      <c r="A729" s="4"/>
      <c r="E729" s="2"/>
      <c r="G729" s="2"/>
      <c r="I729" s="2"/>
    </row>
    <row r="730">
      <c r="A730" s="4"/>
      <c r="E730" s="2"/>
      <c r="G730" s="2"/>
      <c r="I730" s="2"/>
    </row>
    <row r="731">
      <c r="A731" s="4"/>
      <c r="E731" s="2"/>
      <c r="G731" s="2"/>
      <c r="I731" s="2"/>
    </row>
    <row r="732">
      <c r="A732" s="4"/>
      <c r="E732" s="2"/>
      <c r="G732" s="2"/>
      <c r="I732" s="2"/>
    </row>
    <row r="733">
      <c r="A733" s="4"/>
      <c r="E733" s="2"/>
      <c r="G733" s="2"/>
      <c r="I733" s="2"/>
    </row>
    <row r="734">
      <c r="A734" s="4"/>
      <c r="E734" s="2"/>
      <c r="G734" s="2"/>
      <c r="I734" s="2"/>
    </row>
    <row r="735">
      <c r="A735" s="4"/>
      <c r="E735" s="2"/>
      <c r="G735" s="2"/>
      <c r="I735" s="2"/>
    </row>
    <row r="736">
      <c r="A736" s="4"/>
      <c r="E736" s="2"/>
      <c r="G736" s="2"/>
      <c r="I736" s="2"/>
    </row>
    <row r="737">
      <c r="A737" s="4"/>
      <c r="E737" s="2"/>
      <c r="G737" s="2"/>
      <c r="I737" s="2"/>
    </row>
    <row r="738">
      <c r="A738" s="4"/>
      <c r="E738" s="2"/>
      <c r="G738" s="2"/>
      <c r="I738" s="2"/>
    </row>
    <row r="739">
      <c r="A739" s="4"/>
      <c r="E739" s="2"/>
      <c r="G739" s="2"/>
      <c r="I739" s="2"/>
    </row>
    <row r="740">
      <c r="A740" s="4"/>
      <c r="E740" s="2"/>
      <c r="G740" s="2"/>
      <c r="I740" s="2"/>
    </row>
    <row r="741">
      <c r="A741" s="4"/>
      <c r="E741" s="2"/>
      <c r="G741" s="2"/>
      <c r="I741" s="2"/>
    </row>
    <row r="742">
      <c r="A742" s="4"/>
      <c r="E742" s="2"/>
      <c r="G742" s="2"/>
      <c r="I742" s="2"/>
    </row>
    <row r="743">
      <c r="A743" s="4"/>
      <c r="E743" s="2"/>
      <c r="G743" s="2"/>
      <c r="I743" s="2"/>
    </row>
    <row r="744">
      <c r="A744" s="4"/>
      <c r="E744" s="2"/>
      <c r="G744" s="2"/>
      <c r="I744" s="2"/>
    </row>
    <row r="745">
      <c r="A745" s="4"/>
      <c r="E745" s="2"/>
      <c r="G745" s="2"/>
      <c r="I745" s="2"/>
    </row>
    <row r="746">
      <c r="A746" s="4"/>
      <c r="E746" s="2"/>
      <c r="G746" s="2"/>
      <c r="I746" s="2"/>
    </row>
    <row r="747">
      <c r="A747" s="4"/>
      <c r="E747" s="2"/>
      <c r="G747" s="2"/>
      <c r="I747" s="2"/>
    </row>
    <row r="748">
      <c r="A748" s="4"/>
      <c r="E748" s="2"/>
      <c r="G748" s="2"/>
      <c r="I748" s="2"/>
    </row>
    <row r="749">
      <c r="A749" s="4"/>
      <c r="E749" s="2"/>
      <c r="G749" s="2"/>
      <c r="I749" s="2"/>
    </row>
    <row r="750">
      <c r="A750" s="4"/>
      <c r="E750" s="2"/>
      <c r="G750" s="2"/>
      <c r="I750" s="2"/>
    </row>
    <row r="751">
      <c r="A751" s="4"/>
      <c r="E751" s="2"/>
      <c r="G751" s="2"/>
      <c r="I751" s="2"/>
    </row>
    <row r="752">
      <c r="A752" s="4"/>
      <c r="E752" s="2"/>
      <c r="G752" s="2"/>
      <c r="I752" s="2"/>
    </row>
    <row r="753">
      <c r="A753" s="4"/>
      <c r="E753" s="2"/>
      <c r="G753" s="2"/>
      <c r="I753" s="2"/>
    </row>
    <row r="754">
      <c r="A754" s="4"/>
      <c r="E754" s="2"/>
      <c r="G754" s="2"/>
      <c r="I754" s="2"/>
    </row>
    <row r="755">
      <c r="A755" s="4"/>
      <c r="E755" s="2"/>
      <c r="G755" s="2"/>
      <c r="I755" s="2"/>
    </row>
    <row r="756">
      <c r="A756" s="4"/>
      <c r="E756" s="2"/>
      <c r="G756" s="2"/>
      <c r="I756" s="2"/>
    </row>
    <row r="757">
      <c r="A757" s="4"/>
      <c r="E757" s="2"/>
      <c r="G757" s="2"/>
      <c r="I757" s="2"/>
    </row>
    <row r="758">
      <c r="A758" s="4"/>
      <c r="E758" s="2"/>
      <c r="G758" s="2"/>
      <c r="I758" s="2"/>
    </row>
    <row r="759">
      <c r="A759" s="4"/>
      <c r="E759" s="2"/>
      <c r="G759" s="2"/>
      <c r="I759" s="2"/>
    </row>
    <row r="760">
      <c r="A760" s="4"/>
      <c r="E760" s="2"/>
      <c r="G760" s="2"/>
      <c r="I760" s="2"/>
    </row>
    <row r="761">
      <c r="A761" s="4"/>
      <c r="E761" s="2"/>
      <c r="G761" s="2"/>
      <c r="I761" s="2"/>
    </row>
    <row r="762">
      <c r="A762" s="4"/>
      <c r="E762" s="2"/>
      <c r="G762" s="2"/>
      <c r="I762" s="2"/>
    </row>
    <row r="763">
      <c r="A763" s="4"/>
      <c r="E763" s="2"/>
      <c r="G763" s="2"/>
      <c r="I763" s="2"/>
    </row>
    <row r="764">
      <c r="A764" s="4"/>
      <c r="E764" s="2"/>
      <c r="G764" s="2"/>
      <c r="I764" s="2"/>
    </row>
    <row r="765">
      <c r="A765" s="4"/>
      <c r="E765" s="2"/>
      <c r="G765" s="2"/>
      <c r="I765" s="2"/>
    </row>
    <row r="766">
      <c r="A766" s="4"/>
      <c r="E766" s="2"/>
      <c r="G766" s="2"/>
      <c r="I766" s="2"/>
    </row>
    <row r="767">
      <c r="A767" s="4"/>
      <c r="E767" s="2"/>
      <c r="G767" s="2"/>
      <c r="I767" s="2"/>
    </row>
    <row r="768">
      <c r="A768" s="4"/>
      <c r="E768" s="2"/>
      <c r="G768" s="2"/>
      <c r="I768" s="2"/>
    </row>
    <row r="769">
      <c r="A769" s="4"/>
      <c r="E769" s="2"/>
      <c r="G769" s="2"/>
      <c r="I769" s="2"/>
    </row>
    <row r="770">
      <c r="A770" s="4"/>
      <c r="E770" s="2"/>
      <c r="G770" s="2"/>
      <c r="I770" s="2"/>
    </row>
    <row r="771">
      <c r="A771" s="4"/>
      <c r="E771" s="2"/>
      <c r="G771" s="2"/>
      <c r="I771" s="2"/>
    </row>
    <row r="772">
      <c r="A772" s="4"/>
      <c r="E772" s="2"/>
      <c r="G772" s="2"/>
      <c r="I772" s="2"/>
    </row>
    <row r="773">
      <c r="A773" s="4"/>
      <c r="E773" s="2"/>
      <c r="G773" s="2"/>
      <c r="I773" s="2"/>
    </row>
    <row r="774">
      <c r="A774" s="4"/>
      <c r="E774" s="2"/>
      <c r="G774" s="2"/>
      <c r="I774" s="2"/>
    </row>
    <row r="775">
      <c r="A775" s="4"/>
      <c r="E775" s="2"/>
      <c r="G775" s="2"/>
      <c r="I775" s="2"/>
    </row>
    <row r="776">
      <c r="A776" s="4"/>
      <c r="E776" s="2"/>
      <c r="G776" s="2"/>
      <c r="I776" s="2"/>
    </row>
    <row r="777">
      <c r="A777" s="4"/>
      <c r="E777" s="2"/>
      <c r="G777" s="2"/>
      <c r="I777" s="2"/>
    </row>
    <row r="778">
      <c r="A778" s="4"/>
      <c r="E778" s="2"/>
      <c r="G778" s="2"/>
      <c r="I778" s="2"/>
    </row>
    <row r="779">
      <c r="A779" s="4"/>
      <c r="E779" s="2"/>
      <c r="G779" s="2"/>
      <c r="I779" s="2"/>
    </row>
    <row r="780">
      <c r="A780" s="4"/>
      <c r="E780" s="2"/>
      <c r="G780" s="2"/>
      <c r="I780" s="2"/>
    </row>
    <row r="781">
      <c r="A781" s="4"/>
      <c r="E781" s="2"/>
      <c r="G781" s="2"/>
      <c r="I781" s="2"/>
    </row>
    <row r="782">
      <c r="A782" s="4"/>
      <c r="E782" s="2"/>
      <c r="G782" s="2"/>
      <c r="I782" s="2"/>
    </row>
    <row r="783">
      <c r="A783" s="4"/>
      <c r="E783" s="2"/>
      <c r="G783" s="2"/>
      <c r="I783" s="2"/>
    </row>
    <row r="784">
      <c r="A784" s="4"/>
      <c r="E784" s="2"/>
      <c r="G784" s="2"/>
      <c r="I784" s="2"/>
    </row>
    <row r="785">
      <c r="A785" s="4"/>
      <c r="E785" s="2"/>
      <c r="G785" s="2"/>
      <c r="I785" s="2"/>
    </row>
    <row r="786">
      <c r="A786" s="4"/>
      <c r="E786" s="2"/>
      <c r="G786" s="2"/>
      <c r="I786" s="2"/>
    </row>
    <row r="787">
      <c r="A787" s="4"/>
      <c r="E787" s="2"/>
      <c r="G787" s="2"/>
      <c r="I787" s="2"/>
    </row>
    <row r="788">
      <c r="A788" s="4"/>
      <c r="E788" s="2"/>
      <c r="G788" s="2"/>
      <c r="I788" s="2"/>
    </row>
    <row r="789">
      <c r="A789" s="4"/>
      <c r="E789" s="2"/>
      <c r="G789" s="2"/>
      <c r="I789" s="2"/>
    </row>
    <row r="790">
      <c r="A790" s="4"/>
      <c r="E790" s="2"/>
      <c r="G790" s="2"/>
      <c r="I790" s="2"/>
    </row>
    <row r="791">
      <c r="A791" s="4"/>
      <c r="E791" s="2"/>
      <c r="G791" s="2"/>
      <c r="I791" s="2"/>
    </row>
    <row r="792">
      <c r="A792" s="4"/>
      <c r="E792" s="2"/>
      <c r="G792" s="2"/>
      <c r="I792" s="2"/>
    </row>
    <row r="793">
      <c r="A793" s="4"/>
      <c r="E793" s="2"/>
      <c r="G793" s="2"/>
      <c r="I793" s="2"/>
    </row>
    <row r="794">
      <c r="A794" s="4"/>
      <c r="E794" s="2"/>
      <c r="G794" s="2"/>
      <c r="I794" s="2"/>
    </row>
    <row r="795">
      <c r="A795" s="4"/>
      <c r="E795" s="2"/>
      <c r="G795" s="2"/>
      <c r="I795" s="2"/>
    </row>
    <row r="796">
      <c r="A796" s="4"/>
      <c r="E796" s="2"/>
      <c r="G796" s="2"/>
      <c r="I796" s="2"/>
    </row>
    <row r="797">
      <c r="A797" s="4"/>
      <c r="E797" s="2"/>
      <c r="G797" s="2"/>
      <c r="I797" s="2"/>
    </row>
    <row r="798">
      <c r="A798" s="4"/>
      <c r="E798" s="2"/>
      <c r="G798" s="2"/>
      <c r="I798" s="2"/>
    </row>
    <row r="799">
      <c r="A799" s="4"/>
      <c r="E799" s="2"/>
      <c r="G799" s="2"/>
      <c r="I799" s="2"/>
    </row>
    <row r="800">
      <c r="A800" s="4"/>
      <c r="E800" s="2"/>
      <c r="G800" s="2"/>
      <c r="I800" s="2"/>
    </row>
    <row r="801">
      <c r="A801" s="4"/>
      <c r="E801" s="2"/>
      <c r="G801" s="2"/>
      <c r="I801" s="2"/>
    </row>
    <row r="802">
      <c r="A802" s="4"/>
      <c r="E802" s="2"/>
      <c r="G802" s="2"/>
      <c r="I802" s="2"/>
    </row>
    <row r="803">
      <c r="A803" s="4"/>
      <c r="E803" s="2"/>
      <c r="G803" s="2"/>
      <c r="I803" s="2"/>
    </row>
    <row r="804">
      <c r="A804" s="4"/>
      <c r="E804" s="2"/>
      <c r="G804" s="2"/>
      <c r="I804" s="2"/>
    </row>
    <row r="805">
      <c r="A805" s="4"/>
      <c r="E805" s="2"/>
      <c r="G805" s="2"/>
      <c r="I805" s="2"/>
    </row>
    <row r="806">
      <c r="A806" s="4"/>
      <c r="E806" s="2"/>
      <c r="G806" s="2"/>
      <c r="I806" s="2"/>
    </row>
    <row r="807">
      <c r="A807" s="4"/>
      <c r="E807" s="2"/>
      <c r="G807" s="2"/>
      <c r="I807" s="2"/>
    </row>
    <row r="808">
      <c r="A808" s="4"/>
      <c r="E808" s="2"/>
      <c r="G808" s="2"/>
      <c r="I808" s="2"/>
    </row>
    <row r="809">
      <c r="A809" s="4"/>
      <c r="E809" s="2"/>
      <c r="G809" s="2"/>
      <c r="I809" s="2"/>
    </row>
    <row r="810">
      <c r="A810" s="4"/>
      <c r="E810" s="2"/>
      <c r="G810" s="2"/>
      <c r="I810" s="2"/>
    </row>
    <row r="811">
      <c r="A811" s="4"/>
      <c r="E811" s="2"/>
      <c r="G811" s="2"/>
      <c r="I811" s="2"/>
    </row>
    <row r="812">
      <c r="A812" s="4"/>
      <c r="E812" s="2"/>
      <c r="G812" s="2"/>
      <c r="I812" s="2"/>
    </row>
    <row r="813">
      <c r="A813" s="4"/>
      <c r="E813" s="2"/>
      <c r="G813" s="2"/>
      <c r="I813" s="2"/>
    </row>
    <row r="814">
      <c r="A814" s="4"/>
      <c r="E814" s="2"/>
      <c r="G814" s="2"/>
      <c r="I814" s="2"/>
    </row>
    <row r="815">
      <c r="A815" s="4"/>
      <c r="E815" s="2"/>
      <c r="G815" s="2"/>
      <c r="I815" s="2"/>
    </row>
    <row r="816">
      <c r="A816" s="4"/>
      <c r="E816" s="2"/>
      <c r="G816" s="2"/>
      <c r="I816" s="2"/>
    </row>
    <row r="817">
      <c r="A817" s="4"/>
      <c r="E817" s="2"/>
      <c r="G817" s="2"/>
      <c r="I817" s="2"/>
    </row>
    <row r="818">
      <c r="A818" s="4"/>
      <c r="E818" s="2"/>
      <c r="G818" s="2"/>
      <c r="I818" s="2"/>
    </row>
    <row r="819">
      <c r="A819" s="4"/>
      <c r="E819" s="2"/>
      <c r="G819" s="2"/>
      <c r="I819" s="2"/>
    </row>
    <row r="820">
      <c r="A820" s="4"/>
      <c r="E820" s="2"/>
      <c r="G820" s="2"/>
      <c r="I820" s="2"/>
    </row>
    <row r="821">
      <c r="A821" s="4"/>
      <c r="E821" s="2"/>
      <c r="G821" s="2"/>
      <c r="I821" s="2"/>
    </row>
    <row r="822">
      <c r="A822" s="4"/>
      <c r="E822" s="2"/>
      <c r="G822" s="2"/>
      <c r="I822" s="2"/>
    </row>
    <row r="823">
      <c r="A823" s="4"/>
      <c r="E823" s="2"/>
      <c r="G823" s="2"/>
      <c r="I823" s="2"/>
    </row>
    <row r="824">
      <c r="A824" s="4"/>
      <c r="E824" s="2"/>
      <c r="G824" s="2"/>
      <c r="I824" s="2"/>
    </row>
    <row r="825">
      <c r="A825" s="4"/>
      <c r="E825" s="2"/>
      <c r="G825" s="2"/>
      <c r="I825" s="2"/>
    </row>
    <row r="826">
      <c r="A826" s="4"/>
      <c r="E826" s="2"/>
      <c r="G826" s="2"/>
      <c r="I826" s="2"/>
    </row>
    <row r="827">
      <c r="A827" s="4"/>
      <c r="E827" s="2"/>
      <c r="G827" s="2"/>
      <c r="I827" s="2"/>
    </row>
    <row r="828">
      <c r="A828" s="4"/>
      <c r="E828" s="2"/>
      <c r="G828" s="2"/>
      <c r="I828" s="2"/>
    </row>
    <row r="829">
      <c r="A829" s="4"/>
      <c r="E829" s="2"/>
      <c r="G829" s="2"/>
      <c r="I829" s="2"/>
    </row>
    <row r="830">
      <c r="A830" s="4"/>
      <c r="E830" s="2"/>
      <c r="G830" s="2"/>
      <c r="I830" s="2"/>
    </row>
    <row r="831">
      <c r="A831" s="4"/>
      <c r="E831" s="2"/>
      <c r="G831" s="2"/>
      <c r="I831" s="2"/>
    </row>
    <row r="832">
      <c r="A832" s="4"/>
      <c r="E832" s="2"/>
      <c r="G832" s="2"/>
      <c r="I832" s="2"/>
    </row>
    <row r="833">
      <c r="A833" s="4"/>
      <c r="E833" s="2"/>
      <c r="G833" s="2"/>
      <c r="I833" s="2"/>
    </row>
    <row r="834">
      <c r="A834" s="4"/>
      <c r="E834" s="2"/>
      <c r="G834" s="2"/>
      <c r="I834" s="2"/>
    </row>
    <row r="835">
      <c r="A835" s="4"/>
      <c r="E835" s="2"/>
      <c r="G835" s="2"/>
      <c r="I835" s="2"/>
    </row>
    <row r="836">
      <c r="A836" s="4"/>
      <c r="E836" s="2"/>
      <c r="G836" s="2"/>
      <c r="I836" s="2"/>
    </row>
    <row r="837">
      <c r="A837" s="4"/>
      <c r="E837" s="2"/>
      <c r="G837" s="2"/>
      <c r="I837" s="2"/>
    </row>
    <row r="838">
      <c r="A838" s="4"/>
      <c r="E838" s="2"/>
      <c r="G838" s="2"/>
      <c r="I838" s="2"/>
    </row>
    <row r="839">
      <c r="A839" s="4"/>
      <c r="E839" s="2"/>
      <c r="G839" s="2"/>
      <c r="I839" s="2"/>
    </row>
    <row r="840">
      <c r="A840" s="4"/>
      <c r="E840" s="2"/>
      <c r="G840" s="2"/>
      <c r="I840" s="2"/>
    </row>
    <row r="841">
      <c r="A841" s="4"/>
      <c r="E841" s="2"/>
      <c r="G841" s="2"/>
      <c r="I841" s="2"/>
    </row>
    <row r="842">
      <c r="A842" s="4"/>
      <c r="E842" s="2"/>
      <c r="G842" s="2"/>
      <c r="I842" s="2"/>
    </row>
    <row r="843">
      <c r="A843" s="4"/>
      <c r="E843" s="2"/>
      <c r="G843" s="2"/>
      <c r="I843" s="2"/>
    </row>
    <row r="844">
      <c r="A844" s="4"/>
      <c r="E844" s="2"/>
      <c r="G844" s="2"/>
      <c r="I844" s="2"/>
    </row>
    <row r="845">
      <c r="A845" s="4"/>
      <c r="E845" s="2"/>
      <c r="G845" s="2"/>
      <c r="I845" s="2"/>
    </row>
    <row r="846">
      <c r="A846" s="4"/>
      <c r="E846" s="2"/>
      <c r="G846" s="2"/>
      <c r="I846" s="2"/>
    </row>
    <row r="847">
      <c r="A847" s="4"/>
      <c r="E847" s="2"/>
      <c r="G847" s="2"/>
      <c r="I847" s="2"/>
    </row>
    <row r="848">
      <c r="A848" s="4"/>
      <c r="E848" s="2"/>
      <c r="G848" s="2"/>
      <c r="I848" s="2"/>
    </row>
    <row r="849">
      <c r="A849" s="4"/>
      <c r="E849" s="2"/>
      <c r="G849" s="2"/>
      <c r="I849" s="2"/>
    </row>
    <row r="850">
      <c r="A850" s="4"/>
      <c r="E850" s="2"/>
      <c r="G850" s="2"/>
      <c r="I850" s="2"/>
    </row>
    <row r="851">
      <c r="A851" s="4"/>
      <c r="E851" s="2"/>
      <c r="G851" s="2"/>
      <c r="I851" s="2"/>
    </row>
    <row r="852">
      <c r="A852" s="4"/>
      <c r="E852" s="2"/>
      <c r="G852" s="2"/>
      <c r="I852" s="2"/>
    </row>
    <row r="853">
      <c r="A853" s="4"/>
      <c r="E853" s="2"/>
      <c r="G853" s="2"/>
      <c r="I853" s="2"/>
    </row>
    <row r="854">
      <c r="A854" s="4"/>
      <c r="E854" s="2"/>
      <c r="G854" s="2"/>
      <c r="I854" s="2"/>
    </row>
    <row r="855">
      <c r="A855" s="4"/>
      <c r="E855" s="2"/>
      <c r="G855" s="2"/>
      <c r="I855" s="2"/>
    </row>
    <row r="856">
      <c r="A856" s="4"/>
      <c r="E856" s="2"/>
      <c r="G856" s="2"/>
      <c r="I856" s="2"/>
    </row>
    <row r="857">
      <c r="A857" s="4"/>
      <c r="E857" s="2"/>
      <c r="G857" s="2"/>
      <c r="I857" s="2"/>
    </row>
    <row r="858">
      <c r="A858" s="4"/>
      <c r="E858" s="2"/>
      <c r="G858" s="2"/>
      <c r="I858" s="2"/>
    </row>
    <row r="859">
      <c r="A859" s="4"/>
      <c r="E859" s="2"/>
      <c r="G859" s="2"/>
      <c r="I859" s="2"/>
    </row>
    <row r="860">
      <c r="A860" s="4"/>
      <c r="E860" s="2"/>
      <c r="G860" s="2"/>
      <c r="I860" s="2"/>
    </row>
    <row r="861">
      <c r="A861" s="4"/>
      <c r="E861" s="2"/>
      <c r="G861" s="2"/>
      <c r="I861" s="2"/>
    </row>
    <row r="862">
      <c r="A862" s="4"/>
      <c r="E862" s="2"/>
      <c r="G862" s="2"/>
      <c r="I862" s="2"/>
    </row>
    <row r="863">
      <c r="A863" s="4"/>
      <c r="E863" s="2"/>
      <c r="G863" s="2"/>
      <c r="I863" s="2"/>
    </row>
    <row r="864">
      <c r="A864" s="4"/>
      <c r="E864" s="2"/>
      <c r="G864" s="2"/>
      <c r="I864" s="2"/>
    </row>
    <row r="865">
      <c r="A865" s="4"/>
      <c r="E865" s="2"/>
      <c r="G865" s="2"/>
      <c r="I865" s="2"/>
    </row>
    <row r="866">
      <c r="A866" s="4"/>
      <c r="E866" s="2"/>
      <c r="G866" s="2"/>
      <c r="I866" s="2"/>
    </row>
    <row r="867">
      <c r="A867" s="4"/>
      <c r="E867" s="2"/>
      <c r="G867" s="2"/>
      <c r="I867" s="2"/>
    </row>
    <row r="868">
      <c r="A868" s="4"/>
      <c r="E868" s="2"/>
      <c r="G868" s="2"/>
      <c r="I868" s="2"/>
    </row>
    <row r="869">
      <c r="A869" s="4"/>
      <c r="E869" s="2"/>
      <c r="G869" s="2"/>
      <c r="I869" s="2"/>
    </row>
    <row r="870">
      <c r="A870" s="4"/>
      <c r="E870" s="2"/>
      <c r="G870" s="2"/>
      <c r="I870" s="2"/>
    </row>
    <row r="871">
      <c r="A871" s="4"/>
      <c r="E871" s="2"/>
      <c r="G871" s="2"/>
      <c r="I871" s="2"/>
    </row>
    <row r="872">
      <c r="A872" s="4"/>
      <c r="E872" s="2"/>
      <c r="G872" s="2"/>
      <c r="I872" s="2"/>
    </row>
    <row r="873">
      <c r="A873" s="4"/>
      <c r="E873" s="2"/>
      <c r="G873" s="2"/>
      <c r="I873" s="2"/>
    </row>
    <row r="874">
      <c r="A874" s="4"/>
      <c r="E874" s="2"/>
      <c r="G874" s="2"/>
      <c r="I874" s="2"/>
    </row>
    <row r="875">
      <c r="A875" s="4"/>
      <c r="E875" s="2"/>
      <c r="G875" s="2"/>
      <c r="I875" s="2"/>
    </row>
    <row r="876">
      <c r="A876" s="4"/>
      <c r="E876" s="2"/>
      <c r="G876" s="2"/>
      <c r="I876" s="2"/>
    </row>
    <row r="877">
      <c r="A877" s="4"/>
      <c r="E877" s="2"/>
      <c r="G877" s="2"/>
      <c r="I877" s="2"/>
    </row>
    <row r="878">
      <c r="A878" s="4"/>
      <c r="E878" s="2"/>
      <c r="G878" s="2"/>
      <c r="I878" s="2"/>
    </row>
    <row r="879">
      <c r="A879" s="4"/>
      <c r="E879" s="2"/>
      <c r="G879" s="2"/>
      <c r="I879" s="2"/>
    </row>
    <row r="880">
      <c r="A880" s="4"/>
      <c r="E880" s="2"/>
      <c r="G880" s="2"/>
      <c r="I880" s="2"/>
    </row>
    <row r="881">
      <c r="A881" s="4"/>
      <c r="E881" s="2"/>
      <c r="G881" s="2"/>
      <c r="I881" s="2"/>
    </row>
    <row r="882">
      <c r="A882" s="4"/>
      <c r="E882" s="2"/>
      <c r="G882" s="2"/>
      <c r="I882" s="2"/>
    </row>
    <row r="883">
      <c r="A883" s="4"/>
      <c r="E883" s="2"/>
      <c r="G883" s="2"/>
      <c r="I883" s="2"/>
    </row>
    <row r="884">
      <c r="A884" s="4"/>
      <c r="E884" s="2"/>
      <c r="G884" s="2"/>
      <c r="I884" s="2"/>
    </row>
    <row r="885">
      <c r="A885" s="4"/>
      <c r="E885" s="2"/>
      <c r="G885" s="2"/>
      <c r="I885" s="2"/>
    </row>
    <row r="886">
      <c r="A886" s="4"/>
      <c r="E886" s="2"/>
      <c r="G886" s="2"/>
      <c r="I886" s="2"/>
    </row>
    <row r="887">
      <c r="A887" s="4"/>
      <c r="E887" s="2"/>
      <c r="G887" s="2"/>
      <c r="I887" s="2"/>
    </row>
    <row r="888">
      <c r="A888" s="4"/>
      <c r="E888" s="2"/>
      <c r="G888" s="2"/>
      <c r="I888" s="2"/>
    </row>
    <row r="889">
      <c r="A889" s="4"/>
      <c r="E889" s="2"/>
      <c r="G889" s="2"/>
      <c r="I889" s="2"/>
    </row>
    <row r="890">
      <c r="A890" s="4"/>
      <c r="E890" s="2"/>
      <c r="G890" s="2"/>
      <c r="I890" s="2"/>
    </row>
    <row r="891">
      <c r="A891" s="4"/>
      <c r="E891" s="2"/>
      <c r="G891" s="2"/>
      <c r="I891" s="2"/>
    </row>
    <row r="892">
      <c r="A892" s="4"/>
      <c r="E892" s="2"/>
      <c r="G892" s="2"/>
      <c r="I892" s="2"/>
    </row>
    <row r="893">
      <c r="A893" s="4"/>
      <c r="E893" s="2"/>
      <c r="G893" s="2"/>
      <c r="I893" s="2"/>
    </row>
    <row r="894">
      <c r="A894" s="4"/>
      <c r="E894" s="2"/>
      <c r="G894" s="2"/>
      <c r="I894" s="2"/>
    </row>
    <row r="895">
      <c r="A895" s="4"/>
      <c r="E895" s="2"/>
      <c r="G895" s="2"/>
      <c r="I895" s="2"/>
    </row>
    <row r="896">
      <c r="A896" s="4"/>
      <c r="E896" s="2"/>
      <c r="G896" s="2"/>
      <c r="I896" s="2"/>
    </row>
    <row r="897">
      <c r="A897" s="4"/>
      <c r="E897" s="2"/>
      <c r="G897" s="2"/>
      <c r="I897" s="2"/>
    </row>
    <row r="898">
      <c r="A898" s="4"/>
      <c r="E898" s="2"/>
      <c r="G898" s="2"/>
      <c r="I898" s="2"/>
    </row>
    <row r="899">
      <c r="A899" s="4"/>
      <c r="E899" s="2"/>
      <c r="G899" s="2"/>
      <c r="I899" s="2"/>
    </row>
    <row r="900">
      <c r="A900" s="4"/>
      <c r="E900" s="2"/>
      <c r="G900" s="2"/>
      <c r="I900" s="2"/>
    </row>
    <row r="901">
      <c r="A901" s="4"/>
      <c r="E901" s="2"/>
      <c r="G901" s="2"/>
      <c r="I901" s="2"/>
    </row>
    <row r="902">
      <c r="A902" s="4"/>
      <c r="E902" s="2"/>
      <c r="G902" s="2"/>
      <c r="I902" s="2"/>
    </row>
    <row r="903">
      <c r="A903" s="4"/>
      <c r="E903" s="2"/>
      <c r="G903" s="2"/>
      <c r="I903" s="2"/>
    </row>
    <row r="904">
      <c r="A904" s="4"/>
      <c r="E904" s="2"/>
      <c r="G904" s="2"/>
      <c r="I904" s="2"/>
    </row>
    <row r="905">
      <c r="A905" s="4"/>
      <c r="E905" s="2"/>
      <c r="G905" s="2"/>
      <c r="I905" s="2"/>
    </row>
    <row r="906">
      <c r="A906" s="4"/>
      <c r="E906" s="2"/>
      <c r="G906" s="2"/>
      <c r="I906" s="2"/>
    </row>
    <row r="907">
      <c r="A907" s="4"/>
      <c r="E907" s="2"/>
      <c r="G907" s="2"/>
      <c r="I907" s="2"/>
    </row>
    <row r="908">
      <c r="A908" s="4"/>
      <c r="E908" s="2"/>
      <c r="G908" s="2"/>
      <c r="I908" s="2"/>
    </row>
    <row r="909">
      <c r="A909" s="4"/>
      <c r="E909" s="2"/>
      <c r="G909" s="2"/>
      <c r="I909" s="2"/>
    </row>
    <row r="910">
      <c r="A910" s="4"/>
      <c r="E910" s="2"/>
      <c r="G910" s="2"/>
      <c r="I910" s="2"/>
    </row>
    <row r="911">
      <c r="A911" s="4"/>
      <c r="E911" s="2"/>
      <c r="G911" s="2"/>
      <c r="I911" s="2"/>
    </row>
    <row r="912">
      <c r="A912" s="4"/>
      <c r="E912" s="2"/>
      <c r="G912" s="2"/>
      <c r="I912" s="2"/>
    </row>
    <row r="913">
      <c r="A913" s="4"/>
      <c r="E913" s="2"/>
      <c r="G913" s="2"/>
      <c r="I913" s="2"/>
    </row>
    <row r="914">
      <c r="A914" s="4"/>
      <c r="E914" s="2"/>
      <c r="G914" s="2"/>
      <c r="I914" s="2"/>
    </row>
    <row r="915">
      <c r="A915" s="4"/>
      <c r="E915" s="2"/>
      <c r="G915" s="2"/>
      <c r="I915" s="2"/>
    </row>
    <row r="916">
      <c r="A916" s="4"/>
      <c r="E916" s="2"/>
      <c r="G916" s="2"/>
      <c r="I916" s="2"/>
    </row>
    <row r="917">
      <c r="A917" s="4"/>
      <c r="E917" s="2"/>
      <c r="G917" s="2"/>
      <c r="I917" s="2"/>
    </row>
    <row r="918">
      <c r="A918" s="4"/>
      <c r="E918" s="2"/>
      <c r="G918" s="2"/>
      <c r="I918" s="2"/>
    </row>
    <row r="919">
      <c r="A919" s="4"/>
      <c r="E919" s="2"/>
      <c r="G919" s="2"/>
      <c r="I919" s="2"/>
    </row>
    <row r="920">
      <c r="A920" s="4"/>
      <c r="E920" s="2"/>
      <c r="G920" s="2"/>
      <c r="I920" s="2"/>
    </row>
    <row r="921">
      <c r="A921" s="4"/>
      <c r="E921" s="2"/>
      <c r="G921" s="2"/>
      <c r="I921" s="2"/>
    </row>
    <row r="922">
      <c r="A922" s="4"/>
      <c r="E922" s="2"/>
      <c r="G922" s="2"/>
      <c r="I922" s="2"/>
    </row>
    <row r="923">
      <c r="A923" s="4"/>
      <c r="E923" s="2"/>
      <c r="G923" s="2"/>
      <c r="I923" s="2"/>
    </row>
    <row r="924">
      <c r="A924" s="4"/>
      <c r="E924" s="2"/>
      <c r="G924" s="2"/>
      <c r="I924" s="2"/>
    </row>
    <row r="925">
      <c r="A925" s="4"/>
      <c r="E925" s="2"/>
      <c r="G925" s="2"/>
      <c r="I925" s="2"/>
    </row>
    <row r="926">
      <c r="A926" s="4"/>
      <c r="E926" s="2"/>
      <c r="G926" s="2"/>
      <c r="I926" s="2"/>
    </row>
    <row r="927">
      <c r="A927" s="4"/>
      <c r="E927" s="2"/>
      <c r="G927" s="2"/>
      <c r="I927" s="2"/>
    </row>
    <row r="928">
      <c r="A928" s="4"/>
      <c r="E928" s="2"/>
      <c r="G928" s="2"/>
      <c r="I928" s="2"/>
    </row>
    <row r="929">
      <c r="A929" s="4"/>
      <c r="E929" s="2"/>
      <c r="G929" s="2"/>
      <c r="I929" s="2"/>
    </row>
    <row r="930">
      <c r="A930" s="4"/>
      <c r="E930" s="2"/>
      <c r="G930" s="2"/>
      <c r="I930" s="2"/>
    </row>
    <row r="931">
      <c r="A931" s="4"/>
      <c r="E931" s="2"/>
      <c r="G931" s="2"/>
      <c r="I931" s="2"/>
    </row>
    <row r="932">
      <c r="A932" s="4"/>
      <c r="E932" s="2"/>
      <c r="G932" s="2"/>
      <c r="I932" s="2"/>
    </row>
    <row r="933">
      <c r="A933" s="4"/>
      <c r="E933" s="2"/>
      <c r="G933" s="2"/>
      <c r="I933" s="2"/>
    </row>
    <row r="934">
      <c r="A934" s="4"/>
      <c r="E934" s="2"/>
      <c r="G934" s="2"/>
      <c r="I934" s="2"/>
    </row>
    <row r="935">
      <c r="A935" s="4"/>
      <c r="E935" s="2"/>
      <c r="G935" s="2"/>
      <c r="I935" s="2"/>
    </row>
    <row r="936">
      <c r="A936" s="4"/>
      <c r="E936" s="2"/>
      <c r="G936" s="2"/>
      <c r="I936" s="2"/>
    </row>
    <row r="937">
      <c r="A937" s="4"/>
      <c r="E937" s="2"/>
      <c r="G937" s="2"/>
      <c r="I937" s="2"/>
    </row>
    <row r="938">
      <c r="A938" s="4"/>
      <c r="E938" s="2"/>
      <c r="G938" s="2"/>
      <c r="I938" s="2"/>
    </row>
    <row r="939">
      <c r="A939" s="4"/>
      <c r="E939" s="2"/>
      <c r="G939" s="2"/>
      <c r="I939" s="2"/>
    </row>
    <row r="940">
      <c r="A940" s="4"/>
      <c r="E940" s="2"/>
      <c r="G940" s="2"/>
      <c r="I940" s="2"/>
    </row>
    <row r="941">
      <c r="A941" s="4"/>
      <c r="E941" s="2"/>
      <c r="G941" s="2"/>
      <c r="I941" s="2"/>
    </row>
    <row r="942">
      <c r="A942" s="4"/>
      <c r="E942" s="2"/>
      <c r="G942" s="2"/>
      <c r="I942" s="2"/>
    </row>
    <row r="943">
      <c r="A943" s="4"/>
      <c r="E943" s="2"/>
      <c r="G943" s="2"/>
      <c r="I943" s="2"/>
    </row>
    <row r="944">
      <c r="A944" s="4"/>
      <c r="E944" s="2"/>
      <c r="G944" s="2"/>
      <c r="I944" s="2"/>
    </row>
    <row r="945">
      <c r="A945" s="4"/>
      <c r="E945" s="2"/>
      <c r="G945" s="2"/>
      <c r="I945" s="2"/>
    </row>
    <row r="946">
      <c r="A946" s="4"/>
      <c r="E946" s="2"/>
      <c r="G946" s="2"/>
      <c r="I946" s="2"/>
    </row>
    <row r="947">
      <c r="A947" s="4"/>
      <c r="E947" s="2"/>
      <c r="G947" s="2"/>
      <c r="I947" s="2"/>
    </row>
    <row r="948">
      <c r="A948" s="4"/>
      <c r="E948" s="2"/>
      <c r="G948" s="2"/>
      <c r="I948" s="2"/>
    </row>
    <row r="949">
      <c r="A949" s="4"/>
      <c r="E949" s="2"/>
      <c r="G949" s="2"/>
      <c r="I949" s="2"/>
    </row>
    <row r="950">
      <c r="A950" s="4"/>
      <c r="E950" s="2"/>
      <c r="G950" s="2"/>
      <c r="I950" s="2"/>
    </row>
    <row r="951">
      <c r="A951" s="4"/>
      <c r="E951" s="2"/>
      <c r="G951" s="2"/>
      <c r="I951" s="2"/>
    </row>
    <row r="952">
      <c r="A952" s="4"/>
      <c r="E952" s="2"/>
      <c r="G952" s="2"/>
      <c r="I952" s="2"/>
    </row>
    <row r="953">
      <c r="A953" s="4"/>
      <c r="E953" s="2"/>
      <c r="G953" s="2"/>
      <c r="I953" s="2"/>
    </row>
    <row r="954">
      <c r="A954" s="4"/>
      <c r="E954" s="2"/>
      <c r="G954" s="2"/>
      <c r="I954" s="2"/>
    </row>
    <row r="955">
      <c r="A955" s="4"/>
      <c r="E955" s="2"/>
      <c r="G955" s="2"/>
      <c r="I955" s="2"/>
    </row>
    <row r="956">
      <c r="A956" s="4"/>
      <c r="E956" s="2"/>
      <c r="G956" s="2"/>
      <c r="I956" s="2"/>
    </row>
    <row r="957">
      <c r="A957" s="4"/>
      <c r="E957" s="2"/>
      <c r="G957" s="2"/>
      <c r="I957" s="2"/>
    </row>
    <row r="958">
      <c r="A958" s="4"/>
      <c r="E958" s="2"/>
      <c r="G958" s="2"/>
      <c r="I958" s="2"/>
    </row>
    <row r="959">
      <c r="A959" s="4"/>
      <c r="E959" s="2"/>
      <c r="G959" s="2"/>
      <c r="I959" s="2"/>
    </row>
    <row r="960">
      <c r="A960" s="4"/>
      <c r="E960" s="2"/>
      <c r="G960" s="2"/>
      <c r="I960" s="2"/>
    </row>
    <row r="961">
      <c r="A961" s="4"/>
      <c r="E961" s="2"/>
      <c r="G961" s="2"/>
      <c r="I961" s="2"/>
    </row>
    <row r="962">
      <c r="A962" s="4"/>
      <c r="E962" s="2"/>
      <c r="G962" s="2"/>
      <c r="I962" s="2"/>
    </row>
    <row r="963">
      <c r="A963" s="4"/>
      <c r="E963" s="2"/>
      <c r="G963" s="2"/>
      <c r="I963" s="2"/>
    </row>
    <row r="964">
      <c r="A964" s="4"/>
      <c r="E964" s="2"/>
      <c r="G964" s="2"/>
      <c r="I964" s="2"/>
    </row>
    <row r="965">
      <c r="A965" s="4"/>
      <c r="E965" s="2"/>
      <c r="G965" s="2"/>
      <c r="I965" s="2"/>
    </row>
    <row r="966">
      <c r="A966" s="4"/>
      <c r="E966" s="2"/>
      <c r="G966" s="2"/>
      <c r="I966" s="2"/>
    </row>
    <row r="967">
      <c r="A967" s="4"/>
      <c r="E967" s="2"/>
      <c r="G967" s="2"/>
      <c r="I967" s="2"/>
    </row>
    <row r="968">
      <c r="A968" s="4"/>
      <c r="E968" s="2"/>
      <c r="G968" s="2"/>
      <c r="I968" s="2"/>
    </row>
    <row r="969">
      <c r="A969" s="4"/>
      <c r="E969" s="2"/>
      <c r="G969" s="2"/>
      <c r="I969" s="2"/>
    </row>
    <row r="970">
      <c r="A970" s="4"/>
      <c r="E970" s="2"/>
      <c r="G970" s="2"/>
      <c r="I970" s="2"/>
    </row>
    <row r="971">
      <c r="A971" s="4"/>
      <c r="E971" s="2"/>
      <c r="G971" s="2"/>
      <c r="I971" s="2"/>
    </row>
    <row r="972">
      <c r="A972" s="4"/>
      <c r="E972" s="2"/>
      <c r="G972" s="2"/>
      <c r="I972" s="2"/>
    </row>
    <row r="973">
      <c r="A973" s="4"/>
      <c r="E973" s="2"/>
      <c r="G973" s="2"/>
      <c r="I973" s="2"/>
    </row>
    <row r="974">
      <c r="A974" s="4"/>
      <c r="E974" s="2"/>
      <c r="G974" s="2"/>
      <c r="I974" s="2"/>
    </row>
    <row r="975">
      <c r="A975" s="4"/>
      <c r="E975" s="2"/>
      <c r="G975" s="2"/>
      <c r="I975" s="2"/>
    </row>
    <row r="976">
      <c r="A976" s="4"/>
      <c r="E976" s="2"/>
      <c r="G976" s="2"/>
      <c r="I976" s="2"/>
    </row>
    <row r="977">
      <c r="A977" s="4"/>
      <c r="E977" s="2"/>
      <c r="G977" s="2"/>
      <c r="I977" s="2"/>
    </row>
    <row r="978">
      <c r="A978" s="4"/>
      <c r="E978" s="2"/>
      <c r="G978" s="2"/>
      <c r="I978" s="2"/>
    </row>
    <row r="979">
      <c r="A979" s="4"/>
      <c r="E979" s="2"/>
      <c r="G979" s="2"/>
      <c r="I979" s="2"/>
    </row>
    <row r="980">
      <c r="A980" s="4"/>
      <c r="E980" s="2"/>
      <c r="G980" s="2"/>
      <c r="I980" s="2"/>
    </row>
    <row r="981">
      <c r="A981" s="4"/>
      <c r="E981" s="2"/>
      <c r="G981" s="2"/>
      <c r="I981" s="2"/>
    </row>
    <row r="982">
      <c r="A982" s="4"/>
      <c r="E982" s="2"/>
      <c r="G982" s="2"/>
      <c r="I982" s="2"/>
    </row>
    <row r="983">
      <c r="A983" s="4"/>
      <c r="E983" s="2"/>
      <c r="G983" s="2"/>
      <c r="I983" s="2"/>
    </row>
    <row r="984">
      <c r="A984" s="4"/>
      <c r="E984" s="2"/>
      <c r="G984" s="2"/>
      <c r="I984" s="2"/>
    </row>
    <row r="985">
      <c r="A985" s="4"/>
      <c r="E985" s="2"/>
      <c r="G985" s="2"/>
      <c r="I985" s="2"/>
    </row>
    <row r="986">
      <c r="A986" s="4"/>
      <c r="E986" s="2"/>
      <c r="G986" s="2"/>
      <c r="I986" s="2"/>
    </row>
    <row r="987">
      <c r="A987" s="4"/>
      <c r="E987" s="2"/>
      <c r="G987" s="2"/>
      <c r="I987" s="2"/>
    </row>
    <row r="988">
      <c r="A988" s="4"/>
      <c r="E988" s="2"/>
      <c r="G988" s="2"/>
      <c r="I988" s="2"/>
    </row>
    <row r="989">
      <c r="A989" s="4"/>
      <c r="E989" s="2"/>
      <c r="G989" s="2"/>
      <c r="I989" s="2"/>
    </row>
    <row r="990">
      <c r="A990" s="4"/>
      <c r="E990" s="2"/>
      <c r="G990" s="2"/>
      <c r="I990" s="2"/>
    </row>
    <row r="991">
      <c r="A991" s="4"/>
      <c r="E991" s="2"/>
      <c r="G991" s="2"/>
      <c r="I991" s="2"/>
    </row>
    <row r="992">
      <c r="A992" s="4"/>
      <c r="E992" s="2"/>
      <c r="G992" s="2"/>
      <c r="I992" s="2"/>
    </row>
    <row r="993">
      <c r="A993" s="4"/>
      <c r="E993" s="2"/>
      <c r="G993" s="2"/>
      <c r="I993" s="2"/>
    </row>
    <row r="994">
      <c r="A994" s="4"/>
      <c r="E994" s="2"/>
      <c r="G994" s="2"/>
      <c r="I994" s="2"/>
    </row>
    <row r="995">
      <c r="A995" s="4"/>
      <c r="E995" s="2"/>
      <c r="G995" s="2"/>
      <c r="I995" s="2"/>
    </row>
    <row r="996">
      <c r="A996" s="4"/>
      <c r="E996" s="2"/>
      <c r="G996" s="2"/>
      <c r="I996" s="2"/>
    </row>
    <row r="997">
      <c r="A997" s="4"/>
      <c r="E997" s="2"/>
      <c r="G997" s="2"/>
      <c r="I997" s="2"/>
    </row>
    <row r="998">
      <c r="A998" s="4"/>
      <c r="E998" s="2"/>
      <c r="G998" s="2"/>
      <c r="I998" s="2"/>
    </row>
    <row r="999">
      <c r="A999" s="4"/>
      <c r="E999" s="2"/>
      <c r="G999" s="2"/>
      <c r="I999" s="2"/>
    </row>
    <row r="1000">
      <c r="A1000" s="4"/>
      <c r="E1000" s="2"/>
      <c r="G1000" s="2"/>
      <c r="I1000" s="2"/>
    </row>
  </sheetData>
  <mergeCells count="4">
    <mergeCell ref="A1:J1"/>
    <mergeCell ref="D2:E2"/>
    <mergeCell ref="F2:G2"/>
    <mergeCell ref="H2:I2"/>
  </mergeCells>
  <conditionalFormatting sqref="D4:J39">
    <cfRule type="cellIs" dxfId="3" priority="1" operator="equal">
      <formula>0</formula>
    </cfRule>
  </conditionalFormatting>
  <conditionalFormatting sqref="D4:J39">
    <cfRule type="cellIs" dxfId="3" priority="2" operator="equal">
      <formula>"No Score"</formula>
    </cfRule>
  </conditionalFormatting>
  <dataValidations>
    <dataValidation type="list" allowBlank="1" showErrorMessage="1" sqref="E4:E39 G4:G39 I4:I39">
      <formula1>"2 - Developing,3 - Accomplished,4 - Exceeds,No Score"</formula1>
    </dataValidation>
  </dataValidation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1.88"/>
    <col customWidth="1" min="3" max="3" width="37.5"/>
    <col customWidth="1" min="4" max="6" width="7.25"/>
    <col customWidth="1" min="7" max="7" width="9.25"/>
    <col customWidth="1" min="9" max="9" width="8.13"/>
    <col customWidth="1" min="10" max="10" width="6.88"/>
    <col customWidth="1" min="11" max="11" width="7.5"/>
    <col customWidth="1" min="13" max="14" width="4.88"/>
    <col customWidth="1" min="15" max="15" width="4.75"/>
  </cols>
  <sheetData>
    <row r="1">
      <c r="A1" s="54"/>
      <c r="B1" s="54"/>
      <c r="C1" s="54"/>
      <c r="D1" s="54"/>
      <c r="E1" s="54"/>
      <c r="F1" s="54"/>
      <c r="G1" s="54"/>
      <c r="H1" s="54"/>
      <c r="I1" s="55" t="s">
        <v>126</v>
      </c>
      <c r="L1" s="54"/>
      <c r="M1" s="56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>
      <c r="A2" s="54" t="s">
        <v>127</v>
      </c>
      <c r="B2" s="54" t="s">
        <v>128</v>
      </c>
      <c r="C2" s="54" t="s">
        <v>72</v>
      </c>
      <c r="D2" s="54" t="s">
        <v>115</v>
      </c>
      <c r="E2" s="54" t="s">
        <v>116</v>
      </c>
      <c r="F2" s="54" t="s">
        <v>117</v>
      </c>
      <c r="G2" s="54" t="s">
        <v>120</v>
      </c>
      <c r="H2" s="54"/>
      <c r="I2" s="57" t="s">
        <v>129</v>
      </c>
      <c r="J2" s="57" t="s">
        <v>130</v>
      </c>
      <c r="K2" s="57" t="s">
        <v>131</v>
      </c>
      <c r="L2" s="54"/>
      <c r="M2" s="54" t="s">
        <v>132</v>
      </c>
      <c r="N2" s="54" t="s">
        <v>133</v>
      </c>
      <c r="O2" s="54" t="s">
        <v>134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>
      <c r="A3" s="56">
        <f>'Robot Scores'!A4</f>
        <v>1</v>
      </c>
      <c r="B3" s="56">
        <f>'Robot Scores'!B14</f>
        <v>38036</v>
      </c>
      <c r="C3" s="56" t="str">
        <f>'Robot Scores'!C14</f>
        <v>Energetic Engineers</v>
      </c>
      <c r="D3" s="56">
        <f>'Robot Scores'!D14</f>
        <v>250</v>
      </c>
      <c r="E3" s="56">
        <f>'Robot Scores'!F14</f>
        <v>260</v>
      </c>
      <c r="F3" s="56">
        <f>'Robot Scores'!H14</f>
        <v>300</v>
      </c>
      <c r="G3" s="56">
        <f>'Robot Scores'!J14</f>
        <v>300</v>
      </c>
      <c r="H3" s="54"/>
      <c r="I3" s="56">
        <f t="shared" ref="I3:I38" si="1">IF(M3=1,D3,IF(N3=1,E3,F3))</f>
        <v>300</v>
      </c>
      <c r="J3" s="56">
        <f t="shared" ref="J3:J38" si="2">IF(M3=2,D3,IF(N3=2,E3,F3))</f>
        <v>260</v>
      </c>
      <c r="K3" s="56">
        <f t="shared" ref="K3:K38" si="3">IF(M3=3,D3,IF(N3=3,E3,F3))</f>
        <v>250</v>
      </c>
      <c r="L3" s="54"/>
      <c r="M3" s="58">
        <f t="shared" ref="M3:M38" si="4">rank(D3,D3:F3)</f>
        <v>3</v>
      </c>
      <c r="N3" s="59">
        <f t="shared" ref="N3:N38" si="5">rank(E3,D3:F3)+if(rank(E3,D3:F3)=M3,1,0)</f>
        <v>2</v>
      </c>
      <c r="O3" s="60">
        <f t="shared" ref="O3:O38" si="6">rank(F3,D3:F3)+IF(OR(rank(D3,D3:F3)=rank(F3,D3:F3),rank(E3,D3:F3)=rank(F3,D3:F3)),1,0)</f>
        <v>1</v>
      </c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>
      <c r="A4" s="56">
        <f>'Robot Scores'!A5</f>
        <v>2</v>
      </c>
      <c r="B4" s="56">
        <f>'Robot Scores'!B24</f>
        <v>50791</v>
      </c>
      <c r="C4" s="56" t="str">
        <f>'Robot Scores'!C24</f>
        <v>Montana City Team Vector</v>
      </c>
      <c r="D4" s="56">
        <f>'Robot Scores'!D24</f>
        <v>275</v>
      </c>
      <c r="E4" s="56">
        <f>'Robot Scores'!F24</f>
        <v>205</v>
      </c>
      <c r="F4" s="56">
        <f>'Robot Scores'!H24</f>
        <v>210</v>
      </c>
      <c r="G4" s="56">
        <f>'Robot Scores'!J24</f>
        <v>275</v>
      </c>
      <c r="H4" s="54"/>
      <c r="I4" s="56">
        <f t="shared" si="1"/>
        <v>275</v>
      </c>
      <c r="J4" s="56">
        <f t="shared" si="2"/>
        <v>210</v>
      </c>
      <c r="K4" s="56">
        <f t="shared" si="3"/>
        <v>205</v>
      </c>
      <c r="L4" s="54"/>
      <c r="M4" s="58">
        <f t="shared" si="4"/>
        <v>1</v>
      </c>
      <c r="N4" s="59">
        <f t="shared" si="5"/>
        <v>3</v>
      </c>
      <c r="O4" s="59">
        <f t="shared" si="6"/>
        <v>2</v>
      </c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>
      <c r="A5" s="56">
        <f>'Robot Scores'!A6</f>
        <v>3</v>
      </c>
      <c r="B5" s="56">
        <f>'Robot Scores'!B11</f>
        <v>28682</v>
      </c>
      <c r="C5" s="56" t="str">
        <f>'Robot Scores'!C11</f>
        <v>The Wildcats</v>
      </c>
      <c r="D5" s="56">
        <f>'Robot Scores'!D11</f>
        <v>220</v>
      </c>
      <c r="E5" s="56">
        <f>'Robot Scores'!F11</f>
        <v>270</v>
      </c>
      <c r="F5" s="56">
        <f>'Robot Scores'!H11</f>
        <v>220</v>
      </c>
      <c r="G5" s="56">
        <f>'Robot Scores'!J11</f>
        <v>270</v>
      </c>
      <c r="H5" s="54"/>
      <c r="I5" s="56">
        <f t="shared" si="1"/>
        <v>270</v>
      </c>
      <c r="J5" s="56">
        <f t="shared" si="2"/>
        <v>220</v>
      </c>
      <c r="K5" s="56">
        <f t="shared" si="3"/>
        <v>220</v>
      </c>
      <c r="L5" s="54"/>
      <c r="M5" s="58">
        <f t="shared" si="4"/>
        <v>2</v>
      </c>
      <c r="N5" s="59">
        <f t="shared" si="5"/>
        <v>1</v>
      </c>
      <c r="O5" s="60">
        <f t="shared" si="6"/>
        <v>3</v>
      </c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>
      <c r="A6" s="56">
        <f>'Robot Scores'!A7</f>
        <v>4</v>
      </c>
      <c r="B6" s="56">
        <f>'Robot Scores'!B8</f>
        <v>9716</v>
      </c>
      <c r="C6" s="56" t="str">
        <f>'Robot Scores'!C8</f>
        <v>The Freaky Composters</v>
      </c>
      <c r="D6" s="56">
        <f>'Robot Scores'!D8</f>
        <v>140</v>
      </c>
      <c r="E6" s="56">
        <f>'Robot Scores'!F8</f>
        <v>180</v>
      </c>
      <c r="F6" s="56">
        <f>'Robot Scores'!H8</f>
        <v>265</v>
      </c>
      <c r="G6" s="56">
        <f>'Robot Scores'!J8</f>
        <v>265</v>
      </c>
      <c r="H6" s="54"/>
      <c r="I6" s="56">
        <f t="shared" si="1"/>
        <v>265</v>
      </c>
      <c r="J6" s="56">
        <f t="shared" si="2"/>
        <v>180</v>
      </c>
      <c r="K6" s="56">
        <f t="shared" si="3"/>
        <v>140</v>
      </c>
      <c r="L6" s="54"/>
      <c r="M6" s="58">
        <f t="shared" si="4"/>
        <v>3</v>
      </c>
      <c r="N6" s="59">
        <f t="shared" si="5"/>
        <v>2</v>
      </c>
      <c r="O6" s="60">
        <f t="shared" si="6"/>
        <v>1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>
      <c r="A7" s="56">
        <f>'Robot Scores'!A8</f>
        <v>5</v>
      </c>
      <c r="B7" s="56">
        <f>'Robot Scores'!B18</f>
        <v>41457</v>
      </c>
      <c r="C7" s="56" t="str">
        <f>'Robot Scores'!C18</f>
        <v>Nano Fusion</v>
      </c>
      <c r="D7" s="56">
        <f>'Robot Scores'!D18</f>
        <v>260</v>
      </c>
      <c r="E7" s="56">
        <f>'Robot Scores'!F18</f>
        <v>165</v>
      </c>
      <c r="F7" s="56">
        <f>'Robot Scores'!H18</f>
        <v>225</v>
      </c>
      <c r="G7" s="56">
        <f>'Robot Scores'!J18</f>
        <v>260</v>
      </c>
      <c r="H7" s="54"/>
      <c r="I7" s="56">
        <f t="shared" si="1"/>
        <v>260</v>
      </c>
      <c r="J7" s="56">
        <f t="shared" si="2"/>
        <v>225</v>
      </c>
      <c r="K7" s="56">
        <f t="shared" si="3"/>
        <v>165</v>
      </c>
      <c r="L7" s="54"/>
      <c r="M7" s="58">
        <f t="shared" si="4"/>
        <v>1</v>
      </c>
      <c r="N7" s="59">
        <f t="shared" si="5"/>
        <v>3</v>
      </c>
      <c r="O7" s="59">
        <f t="shared" si="6"/>
        <v>2</v>
      </c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>
      <c r="A8" s="56">
        <f>'Robot Scores'!A9</f>
        <v>6</v>
      </c>
      <c r="B8" s="56">
        <f>'Robot Scores'!B16</f>
        <v>38041</v>
      </c>
      <c r="C8" s="56" t="str">
        <f>'Robot Scores'!C16</f>
        <v>Airborne Erratic's</v>
      </c>
      <c r="D8" s="56">
        <f>'Robot Scores'!D16</f>
        <v>200</v>
      </c>
      <c r="E8" s="56">
        <f>'Robot Scores'!F16</f>
        <v>220</v>
      </c>
      <c r="F8" s="56">
        <f>'Robot Scores'!H16</f>
        <v>260</v>
      </c>
      <c r="G8" s="56">
        <f>'Robot Scores'!J16</f>
        <v>260</v>
      </c>
      <c r="H8" s="54"/>
      <c r="I8" s="56">
        <f t="shared" si="1"/>
        <v>260</v>
      </c>
      <c r="J8" s="56">
        <f t="shared" si="2"/>
        <v>220</v>
      </c>
      <c r="K8" s="56">
        <f t="shared" si="3"/>
        <v>200</v>
      </c>
      <c r="L8" s="54"/>
      <c r="M8" s="58">
        <f t="shared" si="4"/>
        <v>3</v>
      </c>
      <c r="N8" s="59">
        <f t="shared" si="5"/>
        <v>2</v>
      </c>
      <c r="O8" s="59">
        <f t="shared" si="6"/>
        <v>1</v>
      </c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>
      <c r="A9" s="56">
        <f>'Robot Scores'!A10</f>
        <v>7</v>
      </c>
      <c r="B9" s="56">
        <f>'Robot Scores'!B19</f>
        <v>42993</v>
      </c>
      <c r="C9" s="56" t="str">
        <f>'Robot Scores'!C19</f>
        <v>Robosapiens</v>
      </c>
      <c r="D9" s="56">
        <f>'Robot Scores'!D19</f>
        <v>255</v>
      </c>
      <c r="E9" s="56">
        <f>'Robot Scores'!F19</f>
        <v>170</v>
      </c>
      <c r="F9" s="56">
        <f>'Robot Scores'!H19</f>
        <v>255</v>
      </c>
      <c r="G9" s="56">
        <f>'Robot Scores'!J19</f>
        <v>255</v>
      </c>
      <c r="H9" s="54"/>
      <c r="I9" s="56">
        <f t="shared" si="1"/>
        <v>255</v>
      </c>
      <c r="J9" s="56">
        <f t="shared" si="2"/>
        <v>255</v>
      </c>
      <c r="K9" s="56">
        <f t="shared" si="3"/>
        <v>170</v>
      </c>
      <c r="L9" s="54"/>
      <c r="M9" s="58">
        <f t="shared" si="4"/>
        <v>1</v>
      </c>
      <c r="N9" s="59">
        <f t="shared" si="5"/>
        <v>3</v>
      </c>
      <c r="O9" s="59">
        <f t="shared" si="6"/>
        <v>2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>
      <c r="A10" s="56">
        <f>'Robot Scores'!A11</f>
        <v>8</v>
      </c>
      <c r="B10" s="56">
        <f>'Robot Scores'!B38</f>
        <v>59848</v>
      </c>
      <c r="C10" s="56" t="str">
        <f>'Robot Scores'!C38</f>
        <v>Steele Stars</v>
      </c>
      <c r="D10" s="56">
        <f>'Robot Scores'!D38</f>
        <v>210</v>
      </c>
      <c r="E10" s="56">
        <f>'Robot Scores'!F38</f>
        <v>240</v>
      </c>
      <c r="F10" s="56">
        <f>'Robot Scores'!H38</f>
        <v>250</v>
      </c>
      <c r="G10" s="56">
        <f>'Robot Scores'!J38</f>
        <v>250</v>
      </c>
      <c r="H10" s="54"/>
      <c r="I10" s="56">
        <f t="shared" si="1"/>
        <v>250</v>
      </c>
      <c r="J10" s="56">
        <f t="shared" si="2"/>
        <v>240</v>
      </c>
      <c r="K10" s="56">
        <f t="shared" si="3"/>
        <v>210</v>
      </c>
      <c r="L10" s="54"/>
      <c r="M10" s="58">
        <f t="shared" si="4"/>
        <v>3</v>
      </c>
      <c r="N10" s="59">
        <f t="shared" si="5"/>
        <v>2</v>
      </c>
      <c r="O10" s="59">
        <f t="shared" si="6"/>
        <v>1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>
      <c r="A11" s="56">
        <f>'Robot Scores'!A12</f>
        <v>9</v>
      </c>
      <c r="B11" s="56">
        <f>'Robot Scores'!B7</f>
        <v>7811</v>
      </c>
      <c r="C11" s="56" t="str">
        <f>'Robot Scores'!C7</f>
        <v>HMMechanics</v>
      </c>
      <c r="D11" s="56">
        <f>'Robot Scores'!D7</f>
        <v>250</v>
      </c>
      <c r="E11" s="56">
        <f>'Robot Scores'!F7</f>
        <v>205</v>
      </c>
      <c r="F11" s="56">
        <f>'Robot Scores'!H7</f>
        <v>210</v>
      </c>
      <c r="G11" s="56">
        <f>'Robot Scores'!J7</f>
        <v>250</v>
      </c>
      <c r="H11" s="54"/>
      <c r="I11" s="56">
        <f t="shared" si="1"/>
        <v>250</v>
      </c>
      <c r="J11" s="56">
        <f t="shared" si="2"/>
        <v>210</v>
      </c>
      <c r="K11" s="56">
        <f t="shared" si="3"/>
        <v>205</v>
      </c>
      <c r="L11" s="54"/>
      <c r="M11" s="59">
        <f t="shared" si="4"/>
        <v>1</v>
      </c>
      <c r="N11" s="58">
        <f t="shared" si="5"/>
        <v>3</v>
      </c>
      <c r="O11" s="60">
        <f t="shared" si="6"/>
        <v>2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>
      <c r="A12" s="56">
        <f>'Robot Scores'!A13</f>
        <v>10</v>
      </c>
      <c r="B12" s="56">
        <f>'Robot Scores'!B21</f>
        <v>48693</v>
      </c>
      <c r="C12" s="56" t="str">
        <f>'Robot Scores'!C21</f>
        <v>Macro Fusion</v>
      </c>
      <c r="D12" s="56">
        <f>'Robot Scores'!D21</f>
        <v>170</v>
      </c>
      <c r="E12" s="56">
        <f>'Robot Scores'!F21</f>
        <v>140</v>
      </c>
      <c r="F12" s="56">
        <f>'Robot Scores'!H21</f>
        <v>250</v>
      </c>
      <c r="G12" s="56">
        <f>'Robot Scores'!J21</f>
        <v>250</v>
      </c>
      <c r="H12" s="54"/>
      <c r="I12" s="56">
        <f t="shared" si="1"/>
        <v>250</v>
      </c>
      <c r="J12" s="56">
        <f t="shared" si="2"/>
        <v>170</v>
      </c>
      <c r="K12" s="56">
        <f t="shared" si="3"/>
        <v>140</v>
      </c>
      <c r="L12" s="54"/>
      <c r="M12" s="58">
        <f t="shared" si="4"/>
        <v>2</v>
      </c>
      <c r="N12" s="59">
        <f t="shared" si="5"/>
        <v>3</v>
      </c>
      <c r="O12" s="59">
        <f t="shared" si="6"/>
        <v>1</v>
      </c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>
      <c r="A13" s="56">
        <f>'Robot Scores'!A14</f>
        <v>11</v>
      </c>
      <c r="B13" s="56">
        <f>'Robot Scores'!B6</f>
        <v>5801</v>
      </c>
      <c r="C13" s="56" t="str">
        <f>'Robot Scores'!C6</f>
        <v>Flying Volt-ures</v>
      </c>
      <c r="D13" s="56">
        <f>'Robot Scores'!D6</f>
        <v>220</v>
      </c>
      <c r="E13" s="56">
        <f>'Robot Scores'!F6</f>
        <v>180</v>
      </c>
      <c r="F13" s="56">
        <f>'Robot Scores'!H6</f>
        <v>245</v>
      </c>
      <c r="G13" s="56">
        <f>'Robot Scores'!J6</f>
        <v>245</v>
      </c>
      <c r="H13" s="54"/>
      <c r="I13" s="56">
        <f t="shared" si="1"/>
        <v>245</v>
      </c>
      <c r="J13" s="56">
        <f t="shared" si="2"/>
        <v>220</v>
      </c>
      <c r="K13" s="56">
        <f t="shared" si="3"/>
        <v>180</v>
      </c>
      <c r="L13" s="54"/>
      <c r="M13" s="59">
        <f t="shared" si="4"/>
        <v>2</v>
      </c>
      <c r="N13" s="58">
        <f t="shared" si="5"/>
        <v>3</v>
      </c>
      <c r="O13" s="60">
        <f t="shared" si="6"/>
        <v>1</v>
      </c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>
      <c r="A14" s="56">
        <f>'Robot Scores'!A15</f>
        <v>12</v>
      </c>
      <c r="B14" s="56">
        <f>'Robot Scores'!B12</f>
        <v>29473</v>
      </c>
      <c r="C14" s="56" t="str">
        <f>'Robot Scores'!C12</f>
        <v>Falcompany</v>
      </c>
      <c r="D14" s="56">
        <f>'Robot Scores'!D12</f>
        <v>170</v>
      </c>
      <c r="E14" s="56">
        <f>'Robot Scores'!F12</f>
        <v>165</v>
      </c>
      <c r="F14" s="56">
        <f>'Robot Scores'!H12</f>
        <v>220</v>
      </c>
      <c r="G14" s="56">
        <f>'Robot Scores'!J12</f>
        <v>220</v>
      </c>
      <c r="H14" s="54"/>
      <c r="I14" s="56">
        <f t="shared" si="1"/>
        <v>220</v>
      </c>
      <c r="J14" s="56">
        <f t="shared" si="2"/>
        <v>170</v>
      </c>
      <c r="K14" s="56">
        <f t="shared" si="3"/>
        <v>165</v>
      </c>
      <c r="L14" s="54"/>
      <c r="M14" s="58">
        <f t="shared" si="4"/>
        <v>2</v>
      </c>
      <c r="N14" s="59">
        <f t="shared" si="5"/>
        <v>3</v>
      </c>
      <c r="O14" s="60">
        <f t="shared" si="6"/>
        <v>1</v>
      </c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>
      <c r="A15" s="56">
        <f>'Robot Scores'!A16</f>
        <v>13</v>
      </c>
      <c r="B15" s="56">
        <f>'Robot Scores'!B32</f>
        <v>59247</v>
      </c>
      <c r="C15" s="56" t="str">
        <f>'Robot Scores'!C32</f>
        <v>Eagle Eyes</v>
      </c>
      <c r="D15" s="56">
        <f>'Robot Scores'!D32</f>
        <v>195</v>
      </c>
      <c r="E15" s="56">
        <f>'Robot Scores'!F32</f>
        <v>210</v>
      </c>
      <c r="F15" s="56">
        <f>'Robot Scores'!H32</f>
        <v>210</v>
      </c>
      <c r="G15" s="56">
        <f>'Robot Scores'!J32</f>
        <v>210</v>
      </c>
      <c r="H15" s="54"/>
      <c r="I15" s="56">
        <f t="shared" si="1"/>
        <v>210</v>
      </c>
      <c r="J15" s="56">
        <f t="shared" si="2"/>
        <v>210</v>
      </c>
      <c r="K15" s="56">
        <f t="shared" si="3"/>
        <v>195</v>
      </c>
      <c r="L15" s="54"/>
      <c r="M15" s="58">
        <f t="shared" si="4"/>
        <v>3</v>
      </c>
      <c r="N15" s="59">
        <f t="shared" si="5"/>
        <v>1</v>
      </c>
      <c r="O15" s="59">
        <f t="shared" si="6"/>
        <v>2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>
      <c r="A16" s="56">
        <f>'Robot Scores'!A17</f>
        <v>14</v>
      </c>
      <c r="B16" s="56">
        <f>'Robot Scores'!B20</f>
        <v>47830</v>
      </c>
      <c r="C16" s="56" t="str">
        <f>'Robot Scores'!C20</f>
        <v>CyberSkullz</v>
      </c>
      <c r="D16" s="56">
        <f>'Robot Scores'!D20</f>
        <v>210</v>
      </c>
      <c r="E16" s="56">
        <f>'Robot Scores'!F20</f>
        <v>210</v>
      </c>
      <c r="F16" s="56">
        <f>'Robot Scores'!H20</f>
        <v>190</v>
      </c>
      <c r="G16" s="56">
        <f>'Robot Scores'!J20</f>
        <v>210</v>
      </c>
      <c r="H16" s="54"/>
      <c r="I16" s="56">
        <f t="shared" si="1"/>
        <v>210</v>
      </c>
      <c r="J16" s="56">
        <f t="shared" si="2"/>
        <v>210</v>
      </c>
      <c r="K16" s="56">
        <f t="shared" si="3"/>
        <v>190</v>
      </c>
      <c r="L16" s="54"/>
      <c r="M16" s="58">
        <f t="shared" si="4"/>
        <v>1</v>
      </c>
      <c r="N16" s="59">
        <f t="shared" si="5"/>
        <v>2</v>
      </c>
      <c r="O16" s="59">
        <f t="shared" si="6"/>
        <v>3</v>
      </c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>
      <c r="A17" s="56">
        <f>'Robot Scores'!A18</f>
        <v>15</v>
      </c>
      <c r="B17" s="56">
        <f>'Robot Scores'!B28</f>
        <v>55365</v>
      </c>
      <c r="C17" s="56" t="str">
        <f>'Robot Scores'!C28</f>
        <v>Drummond Trojans 2</v>
      </c>
      <c r="D17" s="56">
        <f>'Robot Scores'!D28</f>
        <v>135</v>
      </c>
      <c r="E17" s="56">
        <f>'Robot Scores'!F28</f>
        <v>180</v>
      </c>
      <c r="F17" s="56">
        <f>'Robot Scores'!H28</f>
        <v>205</v>
      </c>
      <c r="G17" s="56">
        <f>'Robot Scores'!J28</f>
        <v>205</v>
      </c>
      <c r="H17" s="54"/>
      <c r="I17" s="56">
        <f t="shared" si="1"/>
        <v>205</v>
      </c>
      <c r="J17" s="56">
        <f t="shared" si="2"/>
        <v>180</v>
      </c>
      <c r="K17" s="56">
        <f t="shared" si="3"/>
        <v>135</v>
      </c>
      <c r="L17" s="54"/>
      <c r="M17" s="58">
        <f t="shared" si="4"/>
        <v>3</v>
      </c>
      <c r="N17" s="59">
        <f t="shared" si="5"/>
        <v>2</v>
      </c>
      <c r="O17" s="59">
        <f t="shared" si="6"/>
        <v>1</v>
      </c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>
      <c r="A18" s="56">
        <f>'Robot Scores'!A19</f>
        <v>16</v>
      </c>
      <c r="B18" s="56">
        <f>'Robot Scores'!B5</f>
        <v>2000</v>
      </c>
      <c r="C18" s="56" t="str">
        <f>'Robot Scores'!C5</f>
        <v>Ultra Bionics</v>
      </c>
      <c r="D18" s="56">
        <f>'Robot Scores'!D5</f>
        <v>175</v>
      </c>
      <c r="E18" s="56">
        <f>'Robot Scores'!F5</f>
        <v>160</v>
      </c>
      <c r="F18" s="56">
        <f>'Robot Scores'!H5</f>
        <v>205</v>
      </c>
      <c r="G18" s="56">
        <f>'Robot Scores'!J5</f>
        <v>205</v>
      </c>
      <c r="H18" s="54"/>
      <c r="I18" s="56">
        <f t="shared" si="1"/>
        <v>205</v>
      </c>
      <c r="J18" s="56">
        <f t="shared" si="2"/>
        <v>175</v>
      </c>
      <c r="K18" s="56">
        <f t="shared" si="3"/>
        <v>160</v>
      </c>
      <c r="L18" s="54"/>
      <c r="M18" s="58">
        <f t="shared" si="4"/>
        <v>2</v>
      </c>
      <c r="N18" s="59">
        <f t="shared" si="5"/>
        <v>3</v>
      </c>
      <c r="O18" s="60">
        <f t="shared" si="6"/>
        <v>1</v>
      </c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>
      <c r="A19" s="56">
        <f>'Robot Scores'!A20</f>
        <v>17</v>
      </c>
      <c r="B19" s="56">
        <f>'Robot Scores'!B4</f>
        <v>1437</v>
      </c>
      <c r="C19" s="56" t="str">
        <f>'Robot Scores'!C4</f>
        <v>Nuclear Potatoes</v>
      </c>
      <c r="D19" s="56">
        <f>'Robot Scores'!D4</f>
        <v>135</v>
      </c>
      <c r="E19" s="56">
        <f>'Robot Scores'!F4</f>
        <v>205</v>
      </c>
      <c r="F19" s="56">
        <f>'Robot Scores'!H4</f>
        <v>140</v>
      </c>
      <c r="G19" s="56">
        <f>'Robot Scores'!J4</f>
        <v>205</v>
      </c>
      <c r="H19" s="54"/>
      <c r="I19" s="56">
        <f t="shared" si="1"/>
        <v>205</v>
      </c>
      <c r="J19" s="56">
        <f t="shared" si="2"/>
        <v>140</v>
      </c>
      <c r="K19" s="56">
        <f t="shared" si="3"/>
        <v>135</v>
      </c>
      <c r="L19" s="54"/>
      <c r="M19" s="59">
        <f t="shared" si="4"/>
        <v>3</v>
      </c>
      <c r="N19" s="58">
        <f t="shared" si="5"/>
        <v>1</v>
      </c>
      <c r="O19" s="60">
        <f t="shared" si="6"/>
        <v>2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>
      <c r="A20" s="56">
        <f>'Robot Scores'!A21</f>
        <v>18</v>
      </c>
      <c r="B20" s="56">
        <f>'Robot Scores'!B29</f>
        <v>55366</v>
      </c>
      <c r="C20" s="56" t="str">
        <f>'Robot Scores'!C29</f>
        <v>Drummond Trojans 3</v>
      </c>
      <c r="D20" s="56">
        <f>'Robot Scores'!D29</f>
        <v>200</v>
      </c>
      <c r="E20" s="56">
        <f>'Robot Scores'!F29</f>
        <v>190</v>
      </c>
      <c r="F20" s="56">
        <f>'Robot Scores'!H29</f>
        <v>195</v>
      </c>
      <c r="G20" s="56">
        <f>'Robot Scores'!J29</f>
        <v>200</v>
      </c>
      <c r="H20" s="54"/>
      <c r="I20" s="56">
        <f t="shared" si="1"/>
        <v>200</v>
      </c>
      <c r="J20" s="56">
        <f t="shared" si="2"/>
        <v>195</v>
      </c>
      <c r="K20" s="56">
        <f t="shared" si="3"/>
        <v>190</v>
      </c>
      <c r="L20" s="54"/>
      <c r="M20" s="58">
        <f t="shared" si="4"/>
        <v>1</v>
      </c>
      <c r="N20" s="59">
        <f t="shared" si="5"/>
        <v>3</v>
      </c>
      <c r="O20" s="59">
        <f t="shared" si="6"/>
        <v>2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>
      <c r="A21" s="56">
        <f>'Robot Scores'!A22</f>
        <v>19</v>
      </c>
      <c r="B21" s="56">
        <f>'Robot Scores'!B17</f>
        <v>41206</v>
      </c>
      <c r="C21" s="56" t="str">
        <f>'Robot Scores'!C17</f>
        <v>Falcon Tech</v>
      </c>
      <c r="D21" s="56">
        <f>'Robot Scores'!D17</f>
        <v>190</v>
      </c>
      <c r="E21" s="56">
        <f>'Robot Scores'!F17</f>
        <v>195</v>
      </c>
      <c r="F21" s="56">
        <f>'Robot Scores'!H17</f>
        <v>190</v>
      </c>
      <c r="G21" s="56">
        <f>'Robot Scores'!J17</f>
        <v>195</v>
      </c>
      <c r="H21" s="54"/>
      <c r="I21" s="56">
        <f t="shared" si="1"/>
        <v>195</v>
      </c>
      <c r="J21" s="56">
        <f t="shared" si="2"/>
        <v>190</v>
      </c>
      <c r="K21" s="56">
        <f t="shared" si="3"/>
        <v>190</v>
      </c>
      <c r="L21" s="54"/>
      <c r="M21" s="58">
        <f t="shared" si="4"/>
        <v>2</v>
      </c>
      <c r="N21" s="59">
        <f t="shared" si="5"/>
        <v>1</v>
      </c>
      <c r="O21" s="59">
        <f t="shared" si="6"/>
        <v>3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>
      <c r="A22" s="56">
        <f>'Robot Scores'!A23</f>
        <v>20</v>
      </c>
      <c r="B22" s="56">
        <f>'Robot Scores'!B30</f>
        <v>56545</v>
      </c>
      <c r="C22" s="56" t="str">
        <f>'Robot Scores'!C30</f>
        <v>The Adventurefuls</v>
      </c>
      <c r="D22" s="56">
        <f>'Robot Scores'!D30</f>
        <v>160</v>
      </c>
      <c r="E22" s="56">
        <f>'Robot Scores'!F30</f>
        <v>190</v>
      </c>
      <c r="F22" s="56">
        <f>'Robot Scores'!H30</f>
        <v>185</v>
      </c>
      <c r="G22" s="56">
        <f>'Robot Scores'!J30</f>
        <v>190</v>
      </c>
      <c r="H22" s="54"/>
      <c r="I22" s="56">
        <f t="shared" si="1"/>
        <v>190</v>
      </c>
      <c r="J22" s="56">
        <f t="shared" si="2"/>
        <v>185</v>
      </c>
      <c r="K22" s="56">
        <f t="shared" si="3"/>
        <v>160</v>
      </c>
      <c r="L22" s="54"/>
      <c r="M22" s="58">
        <f t="shared" si="4"/>
        <v>3</v>
      </c>
      <c r="N22" s="59">
        <f t="shared" si="5"/>
        <v>1</v>
      </c>
      <c r="O22" s="59">
        <f t="shared" si="6"/>
        <v>2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>
      <c r="A23" s="56">
        <f>'Robot Scores'!A24</f>
        <v>21</v>
      </c>
      <c r="B23" s="56">
        <f>'Robot Scores'!B33</f>
        <v>59547</v>
      </c>
      <c r="C23" s="56" t="str">
        <f>'Robot Scores'!C33</f>
        <v>Robo-Tanian Sparkans</v>
      </c>
      <c r="D23" s="56">
        <f>'Robot Scores'!D33</f>
        <v>150</v>
      </c>
      <c r="E23" s="56">
        <f>'Robot Scores'!F33</f>
        <v>190</v>
      </c>
      <c r="F23" s="56">
        <f>'Robot Scores'!H33</f>
        <v>185</v>
      </c>
      <c r="G23" s="56">
        <f>'Robot Scores'!J33</f>
        <v>190</v>
      </c>
      <c r="H23" s="54"/>
      <c r="I23" s="56">
        <f t="shared" si="1"/>
        <v>190</v>
      </c>
      <c r="J23" s="56">
        <f t="shared" si="2"/>
        <v>185</v>
      </c>
      <c r="K23" s="56">
        <f t="shared" si="3"/>
        <v>150</v>
      </c>
      <c r="L23" s="54"/>
      <c r="M23" s="58">
        <f t="shared" si="4"/>
        <v>3</v>
      </c>
      <c r="N23" s="59">
        <f t="shared" si="5"/>
        <v>1</v>
      </c>
      <c r="O23" s="59">
        <f t="shared" si="6"/>
        <v>2</v>
      </c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>
      <c r="A24" s="56">
        <f>'Robot Scores'!A25</f>
        <v>22</v>
      </c>
      <c r="B24" s="56">
        <f>'Robot Scores'!B26</f>
        <v>53792</v>
      </c>
      <c r="C24" s="56" t="str">
        <f>'Robot Scores'!C26</f>
        <v>East Helena Tiger Robotics: TechnoTiger Queens</v>
      </c>
      <c r="D24" s="56">
        <f>'Robot Scores'!D26</f>
        <v>135</v>
      </c>
      <c r="E24" s="56">
        <f>'Robot Scores'!F26</f>
        <v>190</v>
      </c>
      <c r="F24" s="56">
        <f>'Robot Scores'!H26</f>
        <v>175</v>
      </c>
      <c r="G24" s="56">
        <f>'Robot Scores'!J26</f>
        <v>190</v>
      </c>
      <c r="H24" s="54"/>
      <c r="I24" s="56">
        <f t="shared" si="1"/>
        <v>190</v>
      </c>
      <c r="J24" s="56">
        <f t="shared" si="2"/>
        <v>175</v>
      </c>
      <c r="K24" s="56">
        <f t="shared" si="3"/>
        <v>135</v>
      </c>
      <c r="L24" s="54"/>
      <c r="M24" s="58">
        <f t="shared" si="4"/>
        <v>3</v>
      </c>
      <c r="N24" s="59">
        <f t="shared" si="5"/>
        <v>1</v>
      </c>
      <c r="O24" s="59">
        <f t="shared" si="6"/>
        <v>2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>
      <c r="A25" s="56">
        <f>'Robot Scores'!A26</f>
        <v>23</v>
      </c>
      <c r="B25" s="56">
        <f>'Robot Scores'!B15</f>
        <v>38040</v>
      </c>
      <c r="C25" s="56" t="str">
        <f>'Robot Scores'!C15</f>
        <v>Mechanical Masters</v>
      </c>
      <c r="D25" s="56">
        <f>'Robot Scores'!D15</f>
        <v>190</v>
      </c>
      <c r="E25" s="56">
        <f>'Robot Scores'!F15</f>
        <v>140</v>
      </c>
      <c r="F25" s="56">
        <f>'Robot Scores'!H15</f>
        <v>125</v>
      </c>
      <c r="G25" s="56">
        <f>'Robot Scores'!J15</f>
        <v>190</v>
      </c>
      <c r="H25" s="54"/>
      <c r="I25" s="56">
        <f t="shared" si="1"/>
        <v>190</v>
      </c>
      <c r="J25" s="56">
        <f t="shared" si="2"/>
        <v>140</v>
      </c>
      <c r="K25" s="56">
        <f t="shared" si="3"/>
        <v>125</v>
      </c>
      <c r="L25" s="54"/>
      <c r="M25" s="58">
        <f t="shared" si="4"/>
        <v>1</v>
      </c>
      <c r="N25" s="59">
        <f t="shared" si="5"/>
        <v>2</v>
      </c>
      <c r="O25" s="59">
        <f t="shared" si="6"/>
        <v>3</v>
      </c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>
      <c r="A26" s="56">
        <f>'Robot Scores'!A27</f>
        <v>24</v>
      </c>
      <c r="B26" s="56">
        <f>'Robot Scores'!B36</f>
        <v>59672</v>
      </c>
      <c r="C26" s="56" t="str">
        <f>'Robot Scores'!C36</f>
        <v>Lockwood Lego 3</v>
      </c>
      <c r="D26" s="56">
        <f>'Robot Scores'!D36</f>
        <v>150</v>
      </c>
      <c r="E26" s="56">
        <f>'Robot Scores'!F36</f>
        <v>185</v>
      </c>
      <c r="F26" s="56">
        <f>'Robot Scores'!H36</f>
        <v>185</v>
      </c>
      <c r="G26" s="56">
        <f>'Robot Scores'!J36</f>
        <v>185</v>
      </c>
      <c r="H26" s="54"/>
      <c r="I26" s="56">
        <f t="shared" si="1"/>
        <v>185</v>
      </c>
      <c r="J26" s="56">
        <f t="shared" si="2"/>
        <v>185</v>
      </c>
      <c r="K26" s="56">
        <f t="shared" si="3"/>
        <v>150</v>
      </c>
      <c r="L26" s="54"/>
      <c r="M26" s="58">
        <f t="shared" si="4"/>
        <v>3</v>
      </c>
      <c r="N26" s="59">
        <f t="shared" si="5"/>
        <v>1</v>
      </c>
      <c r="O26" s="59">
        <f t="shared" si="6"/>
        <v>2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>
      <c r="A27" s="56">
        <f>'Robot Scores'!A28</f>
        <v>25</v>
      </c>
      <c r="B27" s="56">
        <f>'Robot Scores'!B22</f>
        <v>49448</v>
      </c>
      <c r="C27" s="56" t="str">
        <f>'Robot Scores'!C22</f>
        <v>Monkeys</v>
      </c>
      <c r="D27" s="56">
        <f>'Robot Scores'!D22</f>
        <v>155</v>
      </c>
      <c r="E27" s="56">
        <f>'Robot Scores'!F22</f>
        <v>180</v>
      </c>
      <c r="F27" s="56">
        <f>'Robot Scores'!H22</f>
        <v>180</v>
      </c>
      <c r="G27" s="56">
        <f>'Robot Scores'!J22</f>
        <v>180</v>
      </c>
      <c r="H27" s="54"/>
      <c r="I27" s="56">
        <f t="shared" si="1"/>
        <v>180</v>
      </c>
      <c r="J27" s="56">
        <f t="shared" si="2"/>
        <v>180</v>
      </c>
      <c r="K27" s="56">
        <f t="shared" si="3"/>
        <v>155</v>
      </c>
      <c r="L27" s="54"/>
      <c r="M27" s="58">
        <f t="shared" si="4"/>
        <v>3</v>
      </c>
      <c r="N27" s="59">
        <f t="shared" si="5"/>
        <v>1</v>
      </c>
      <c r="O27" s="59">
        <f t="shared" si="6"/>
        <v>2</v>
      </c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>
      <c r="A28" s="56">
        <f>'Robot Scores'!A29</f>
        <v>26</v>
      </c>
      <c r="B28" s="56">
        <f>'Robot Scores'!B35</f>
        <v>59671</v>
      </c>
      <c r="C28" s="56" t="str">
        <f>'Robot Scores'!C35</f>
        <v>Lockwood Lego 2</v>
      </c>
      <c r="D28" s="56">
        <f>'Robot Scores'!D35</f>
        <v>180</v>
      </c>
      <c r="E28" s="56">
        <f>'Robot Scores'!F35</f>
        <v>130</v>
      </c>
      <c r="F28" s="56">
        <f>'Robot Scores'!H35</f>
        <v>175</v>
      </c>
      <c r="G28" s="56">
        <f>'Robot Scores'!J35</f>
        <v>180</v>
      </c>
      <c r="H28" s="54"/>
      <c r="I28" s="56">
        <f t="shared" si="1"/>
        <v>180</v>
      </c>
      <c r="J28" s="56">
        <f t="shared" si="2"/>
        <v>175</v>
      </c>
      <c r="K28" s="56">
        <f t="shared" si="3"/>
        <v>130</v>
      </c>
      <c r="L28" s="54"/>
      <c r="M28" s="58">
        <f t="shared" si="4"/>
        <v>1</v>
      </c>
      <c r="N28" s="59">
        <f t="shared" si="5"/>
        <v>3</v>
      </c>
      <c r="O28" s="59">
        <f t="shared" si="6"/>
        <v>2</v>
      </c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>
      <c r="A29" s="56">
        <f>'Robot Scores'!A30</f>
        <v>27</v>
      </c>
      <c r="B29" s="56">
        <f>'Robot Scores'!B23</f>
        <v>50525</v>
      </c>
      <c r="C29" s="56" t="str">
        <f>'Robot Scores'!C23</f>
        <v>Lego Lions</v>
      </c>
      <c r="D29" s="56">
        <f>'Robot Scores'!D23</f>
        <v>125</v>
      </c>
      <c r="E29" s="56">
        <f>'Robot Scores'!F23</f>
        <v>180</v>
      </c>
      <c r="F29" s="56">
        <f>'Robot Scores'!H23</f>
        <v>175</v>
      </c>
      <c r="G29" s="56">
        <f>'Robot Scores'!J23</f>
        <v>180</v>
      </c>
      <c r="H29" s="54"/>
      <c r="I29" s="56">
        <f t="shared" si="1"/>
        <v>180</v>
      </c>
      <c r="J29" s="56">
        <f t="shared" si="2"/>
        <v>175</v>
      </c>
      <c r="K29" s="56">
        <f t="shared" si="3"/>
        <v>125</v>
      </c>
      <c r="L29" s="54"/>
      <c r="M29" s="58">
        <f t="shared" si="4"/>
        <v>3</v>
      </c>
      <c r="N29" s="59">
        <f t="shared" si="5"/>
        <v>1</v>
      </c>
      <c r="O29" s="59">
        <f t="shared" si="6"/>
        <v>2</v>
      </c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>
      <c r="A30" s="56">
        <f>'Robot Scores'!A31</f>
        <v>28</v>
      </c>
      <c r="B30" s="56">
        <f>'Robot Scores'!B37</f>
        <v>59833</v>
      </c>
      <c r="C30" s="56" t="str">
        <f>'Robot Scores'!C37</f>
        <v>The 3 Muskateers</v>
      </c>
      <c r="D30" s="56">
        <f>'Robot Scores'!D37</f>
        <v>125</v>
      </c>
      <c r="E30" s="56">
        <f>'Robot Scores'!F37</f>
        <v>180</v>
      </c>
      <c r="F30" s="56">
        <f>'Robot Scores'!H37</f>
        <v>155</v>
      </c>
      <c r="G30" s="56">
        <f>'Robot Scores'!J37</f>
        <v>180</v>
      </c>
      <c r="H30" s="54"/>
      <c r="I30" s="56">
        <f t="shared" si="1"/>
        <v>180</v>
      </c>
      <c r="J30" s="56">
        <f t="shared" si="2"/>
        <v>155</v>
      </c>
      <c r="K30" s="56">
        <f t="shared" si="3"/>
        <v>125</v>
      </c>
      <c r="L30" s="54"/>
      <c r="M30" s="58">
        <f t="shared" si="4"/>
        <v>3</v>
      </c>
      <c r="N30" s="59">
        <f t="shared" si="5"/>
        <v>1</v>
      </c>
      <c r="O30" s="59">
        <f t="shared" si="6"/>
        <v>2</v>
      </c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>
      <c r="A31" s="56">
        <f>'Robot Scores'!A32</f>
        <v>29</v>
      </c>
      <c r="B31" s="56">
        <f>'Robot Scores'!B39</f>
        <v>59877</v>
      </c>
      <c r="C31" s="56" t="str">
        <f>'Robot Scores'!C39</f>
        <v>Owl About Robotics- Wise Quackers</v>
      </c>
      <c r="D31" s="56">
        <f>'Robot Scores'!D39</f>
        <v>150</v>
      </c>
      <c r="E31" s="56">
        <f>'Robot Scores'!F39</f>
        <v>140</v>
      </c>
      <c r="F31" s="56">
        <f>'Robot Scores'!H39</f>
        <v>180</v>
      </c>
      <c r="G31" s="56">
        <f>'Robot Scores'!J39</f>
        <v>180</v>
      </c>
      <c r="H31" s="54"/>
      <c r="I31" s="56">
        <f t="shared" si="1"/>
        <v>180</v>
      </c>
      <c r="J31" s="56">
        <f t="shared" si="2"/>
        <v>150</v>
      </c>
      <c r="K31" s="56">
        <f t="shared" si="3"/>
        <v>140</v>
      </c>
      <c r="L31" s="54"/>
      <c r="M31" s="58">
        <f t="shared" si="4"/>
        <v>2</v>
      </c>
      <c r="N31" s="59">
        <f t="shared" si="5"/>
        <v>3</v>
      </c>
      <c r="O31" s="59">
        <f t="shared" si="6"/>
        <v>1</v>
      </c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>
      <c r="A32" s="56">
        <f>'Robot Scores'!A33</f>
        <v>30</v>
      </c>
      <c r="B32" s="56">
        <f>'Robot Scores'!B9</f>
        <v>12185</v>
      </c>
      <c r="C32" s="56" t="str">
        <f>'Robot Scores'!C9</f>
        <v>ALTA</v>
      </c>
      <c r="D32" s="56">
        <f>'Robot Scores'!D9</f>
        <v>175</v>
      </c>
      <c r="E32" s="56">
        <f>'Robot Scores'!F9</f>
        <v>140</v>
      </c>
      <c r="F32" s="56">
        <f>'Robot Scores'!H9</f>
        <v>150</v>
      </c>
      <c r="G32" s="56">
        <f>'Robot Scores'!J9</f>
        <v>175</v>
      </c>
      <c r="H32" s="54"/>
      <c r="I32" s="56">
        <f t="shared" si="1"/>
        <v>175</v>
      </c>
      <c r="J32" s="56">
        <f t="shared" si="2"/>
        <v>150</v>
      </c>
      <c r="K32" s="56">
        <f t="shared" si="3"/>
        <v>140</v>
      </c>
      <c r="L32" s="54"/>
      <c r="M32" s="59">
        <f t="shared" si="4"/>
        <v>1</v>
      </c>
      <c r="N32" s="58">
        <f t="shared" si="5"/>
        <v>3</v>
      </c>
      <c r="O32" s="60">
        <f t="shared" si="6"/>
        <v>2</v>
      </c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>
      <c r="A33" s="56">
        <f>'Robot Scores'!A34</f>
        <v>31</v>
      </c>
      <c r="B33" s="56">
        <f>'Robot Scores'!B10</f>
        <v>19954</v>
      </c>
      <c r="C33" s="56" t="str">
        <f>'Robot Scores'!C10</f>
        <v>Micro Fusion</v>
      </c>
      <c r="D33" s="56">
        <f>'Robot Scores'!D10</f>
        <v>155</v>
      </c>
      <c r="E33" s="56">
        <f>'Robot Scores'!F10</f>
        <v>155</v>
      </c>
      <c r="F33" s="56">
        <f>'Robot Scores'!H10</f>
        <v>165</v>
      </c>
      <c r="G33" s="56">
        <f>'Robot Scores'!J10</f>
        <v>165</v>
      </c>
      <c r="H33" s="54"/>
      <c r="I33" s="56">
        <f t="shared" si="1"/>
        <v>165</v>
      </c>
      <c r="J33" s="56">
        <f t="shared" si="2"/>
        <v>155</v>
      </c>
      <c r="K33" s="56">
        <f t="shared" si="3"/>
        <v>155</v>
      </c>
      <c r="L33" s="54"/>
      <c r="M33" s="59">
        <f t="shared" si="4"/>
        <v>2</v>
      </c>
      <c r="N33" s="58">
        <f t="shared" si="5"/>
        <v>3</v>
      </c>
      <c r="O33" s="60">
        <f t="shared" si="6"/>
        <v>1</v>
      </c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>
      <c r="A34" s="56">
        <f>'Robot Scores'!A35</f>
        <v>32</v>
      </c>
      <c r="B34" s="56">
        <f>'Robot Scores'!B27</f>
        <v>55364</v>
      </c>
      <c r="C34" s="56" t="str">
        <f>'Robot Scores'!C27</f>
        <v>Drummond Trojans 1</v>
      </c>
      <c r="D34" s="56">
        <f>'Robot Scores'!D27</f>
        <v>160</v>
      </c>
      <c r="E34" s="56">
        <f>'Robot Scores'!F27</f>
        <v>95</v>
      </c>
      <c r="F34" s="56">
        <f>'Robot Scores'!H27</f>
        <v>125</v>
      </c>
      <c r="G34" s="56">
        <f>'Robot Scores'!J27</f>
        <v>160</v>
      </c>
      <c r="H34" s="54"/>
      <c r="I34" s="56">
        <f t="shared" si="1"/>
        <v>160</v>
      </c>
      <c r="J34" s="56">
        <f t="shared" si="2"/>
        <v>125</v>
      </c>
      <c r="K34" s="56">
        <f t="shared" si="3"/>
        <v>95</v>
      </c>
      <c r="L34" s="54"/>
      <c r="M34" s="58">
        <f t="shared" si="4"/>
        <v>1</v>
      </c>
      <c r="N34" s="59">
        <f t="shared" si="5"/>
        <v>3</v>
      </c>
      <c r="O34" s="59">
        <f t="shared" si="6"/>
        <v>2</v>
      </c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>
      <c r="A35" s="56">
        <f>'Robot Scores'!A36</f>
        <v>33</v>
      </c>
      <c r="B35" s="56">
        <f>'Robot Scores'!B13</f>
        <v>31052</v>
      </c>
      <c r="C35" s="56" t="str">
        <f>'Robot Scores'!C13</f>
        <v>Falcon Fire</v>
      </c>
      <c r="D35" s="56">
        <f>'Robot Scores'!D13</f>
        <v>140</v>
      </c>
      <c r="E35" s="56">
        <f>'Robot Scores'!F13</f>
        <v>135</v>
      </c>
      <c r="F35" s="56">
        <f>'Robot Scores'!H13</f>
        <v>155</v>
      </c>
      <c r="G35" s="56">
        <f>'Robot Scores'!J13</f>
        <v>155</v>
      </c>
      <c r="H35" s="54"/>
      <c r="I35" s="56">
        <f t="shared" si="1"/>
        <v>155</v>
      </c>
      <c r="J35" s="56">
        <f t="shared" si="2"/>
        <v>140</v>
      </c>
      <c r="K35" s="56">
        <f t="shared" si="3"/>
        <v>135</v>
      </c>
      <c r="L35" s="54"/>
      <c r="M35" s="59">
        <f t="shared" si="4"/>
        <v>2</v>
      </c>
      <c r="N35" s="58">
        <f t="shared" si="5"/>
        <v>3</v>
      </c>
      <c r="O35" s="60">
        <f t="shared" si="6"/>
        <v>1</v>
      </c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>
      <c r="A36" s="56">
        <f>'Robot Scores'!A37</f>
        <v>34</v>
      </c>
      <c r="B36" s="56">
        <f>'Robot Scores'!B25</f>
        <v>53203</v>
      </c>
      <c r="C36" s="56" t="str">
        <f>'Robot Scores'!C25</f>
        <v>Solar Crew</v>
      </c>
      <c r="D36" s="56">
        <f>'Robot Scores'!D25</f>
        <v>135</v>
      </c>
      <c r="E36" s="56">
        <f>'Robot Scores'!F25</f>
        <v>135</v>
      </c>
      <c r="F36" s="56">
        <f>'Robot Scores'!H25</f>
        <v>140</v>
      </c>
      <c r="G36" s="56">
        <f>'Robot Scores'!J25</f>
        <v>140</v>
      </c>
      <c r="H36" s="54"/>
      <c r="I36" s="56">
        <f t="shared" si="1"/>
        <v>140</v>
      </c>
      <c r="J36" s="56">
        <f t="shared" si="2"/>
        <v>135</v>
      </c>
      <c r="K36" s="56">
        <f t="shared" si="3"/>
        <v>135</v>
      </c>
      <c r="L36" s="54"/>
      <c r="M36" s="58">
        <f t="shared" si="4"/>
        <v>2</v>
      </c>
      <c r="N36" s="59">
        <f t="shared" si="5"/>
        <v>3</v>
      </c>
      <c r="O36" s="59">
        <f t="shared" si="6"/>
        <v>1</v>
      </c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>
      <c r="A37" s="56">
        <f>'Robot Scores'!A38</f>
        <v>35</v>
      </c>
      <c r="B37" s="56">
        <f>'Robot Scores'!B34</f>
        <v>59670</v>
      </c>
      <c r="C37" s="56" t="str">
        <f>'Robot Scores'!C34</f>
        <v>Lockwood Lego 1</v>
      </c>
      <c r="D37" s="56">
        <f>'Robot Scores'!D34</f>
        <v>80</v>
      </c>
      <c r="E37" s="56">
        <f>'Robot Scores'!F34</f>
        <v>130</v>
      </c>
      <c r="F37" s="56">
        <f>'Robot Scores'!H34</f>
        <v>140</v>
      </c>
      <c r="G37" s="56">
        <f>'Robot Scores'!J34</f>
        <v>140</v>
      </c>
      <c r="H37" s="54"/>
      <c r="I37" s="56">
        <f t="shared" si="1"/>
        <v>140</v>
      </c>
      <c r="J37" s="56">
        <f t="shared" si="2"/>
        <v>130</v>
      </c>
      <c r="K37" s="56">
        <f t="shared" si="3"/>
        <v>80</v>
      </c>
      <c r="L37" s="54"/>
      <c r="M37" s="58">
        <f t="shared" si="4"/>
        <v>3</v>
      </c>
      <c r="N37" s="59">
        <f t="shared" si="5"/>
        <v>2</v>
      </c>
      <c r="O37" s="59">
        <f t="shared" si="6"/>
        <v>1</v>
      </c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>
      <c r="A38" s="56">
        <f>'Robot Scores'!A39</f>
        <v>36</v>
      </c>
      <c r="B38" s="56">
        <f>'Robot Scores'!B31</f>
        <v>58024</v>
      </c>
      <c r="C38" s="56" t="str">
        <f>'Robot Scores'!C31</f>
        <v>MISfits</v>
      </c>
      <c r="D38" s="56">
        <f>'Robot Scores'!D31</f>
        <v>135</v>
      </c>
      <c r="E38" s="56">
        <f>'Robot Scores'!F31</f>
        <v>120</v>
      </c>
      <c r="F38" s="56">
        <f>'Robot Scores'!H31</f>
        <v>120</v>
      </c>
      <c r="G38" s="56">
        <f>'Robot Scores'!J31</f>
        <v>135</v>
      </c>
      <c r="H38" s="54"/>
      <c r="I38" s="56">
        <f t="shared" si="1"/>
        <v>135</v>
      </c>
      <c r="J38" s="56">
        <f t="shared" si="2"/>
        <v>120</v>
      </c>
      <c r="K38" s="56">
        <f t="shared" si="3"/>
        <v>120</v>
      </c>
      <c r="L38" s="54"/>
      <c r="M38" s="58">
        <f t="shared" si="4"/>
        <v>1</v>
      </c>
      <c r="N38" s="59">
        <f t="shared" si="5"/>
        <v>2</v>
      </c>
      <c r="O38" s="59">
        <f t="shared" si="6"/>
        <v>3</v>
      </c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  <row r="957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</row>
    <row r="958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</row>
    <row r="959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</row>
    <row r="960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</row>
    <row r="961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</row>
    <row r="962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</row>
    <row r="963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</row>
    <row r="964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</row>
    <row r="965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</row>
    <row r="966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</row>
    <row r="967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</row>
    <row r="968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</row>
    <row r="969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</row>
    <row r="970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</row>
    <row r="971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</row>
    <row r="972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</row>
    <row r="973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</row>
    <row r="974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</row>
    <row r="975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</row>
    <row r="976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</row>
    <row r="977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</row>
    <row r="978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</row>
    <row r="979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</row>
    <row r="980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</row>
    <row r="981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</row>
    <row r="982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</row>
    <row r="983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</row>
    <row r="984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</row>
    <row r="985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</row>
    <row r="986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</row>
    <row r="987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</row>
    <row r="988">
      <c r="A988" s="54"/>
      <c r="B988" s="54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</row>
    <row r="989">
      <c r="A989" s="54"/>
      <c r="B989" s="54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</row>
    <row r="990">
      <c r="A990" s="54"/>
      <c r="B990" s="54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</row>
    <row r="991">
      <c r="A991" s="54"/>
      <c r="B991" s="54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</row>
    <row r="992">
      <c r="A992" s="54"/>
      <c r="B992" s="54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</row>
    <row r="993">
      <c r="A993" s="54"/>
      <c r="B993" s="54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</row>
    <row r="994">
      <c r="A994" s="54"/>
      <c r="B994" s="54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</row>
    <row r="995">
      <c r="A995" s="54"/>
      <c r="B995" s="54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</row>
    <row r="996">
      <c r="A996" s="54"/>
      <c r="B996" s="54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</row>
    <row r="997">
      <c r="A997" s="54"/>
      <c r="B997" s="54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</row>
    <row r="998">
      <c r="A998" s="54"/>
      <c r="B998" s="54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</row>
    <row r="999">
      <c r="A999" s="54"/>
      <c r="B999" s="54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</row>
    <row r="1000">
      <c r="A1000" s="54"/>
      <c r="B1000" s="54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</row>
    <row r="1001">
      <c r="A1001" s="54"/>
      <c r="B1001" s="54"/>
      <c r="C1001" s="54"/>
      <c r="D1001" s="54"/>
      <c r="E1001" s="54"/>
      <c r="F1001" s="54"/>
      <c r="G1001" s="54"/>
      <c r="H1001" s="54"/>
      <c r="I1001" s="54"/>
      <c r="J1001" s="54"/>
      <c r="K1001" s="54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  <c r="V1001" s="54"/>
      <c r="W1001" s="54"/>
      <c r="X1001" s="54"/>
      <c r="Y1001" s="54"/>
      <c r="Z1001" s="54"/>
    </row>
  </sheetData>
  <mergeCells count="1">
    <mergeCell ref="I1:K1"/>
  </mergeCells>
  <conditionalFormatting sqref="M3:O38">
    <cfRule type="cellIs" dxfId="4" priority="1" operator="equal">
      <formula>1</formula>
    </cfRule>
  </conditionalFormatting>
  <conditionalFormatting sqref="M3:O38">
    <cfRule type="cellIs" dxfId="5" priority="2" operator="equal">
      <formula>2</formula>
    </cfRule>
  </conditionalFormatting>
  <conditionalFormatting sqref="M3:O38">
    <cfRule type="cellIs" dxfId="6" priority="3" operator="equal">
      <formula>3</formula>
    </cfRule>
  </conditionalFormatting>
  <drawing r:id="rId1"/>
</worksheet>
</file>